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25" i="1" l="1"/>
  <c r="W25" i="1"/>
  <c r="R22" i="1"/>
  <c r="S41" i="1"/>
  <c r="R60" i="1"/>
  <c r="X26" i="1"/>
  <c r="W26" i="1"/>
  <c r="S22" i="1"/>
  <c r="R41" i="1"/>
  <c r="S60" i="1"/>
  <c r="T60" i="1"/>
  <c r="X19" i="1"/>
  <c r="W19" i="1"/>
  <c r="O30" i="1"/>
  <c r="N59" i="1"/>
  <c r="X18" i="1"/>
  <c r="W18" i="1"/>
  <c r="N30" i="1"/>
  <c r="O59" i="1"/>
  <c r="T59" i="1"/>
  <c r="X11" i="1"/>
  <c r="W11" i="1"/>
  <c r="J58" i="1"/>
  <c r="X12" i="1"/>
  <c r="W12" i="1"/>
  <c r="K58" i="1"/>
  <c r="T58" i="1"/>
  <c r="X22" i="1"/>
  <c r="W22" i="1"/>
  <c r="P19" i="1"/>
  <c r="Q38" i="1"/>
  <c r="P57" i="1"/>
  <c r="X23" i="1"/>
  <c r="W23" i="1"/>
  <c r="Q19" i="1"/>
  <c r="P38" i="1"/>
  <c r="Q57" i="1"/>
  <c r="T57" i="1"/>
  <c r="X15" i="1"/>
  <c r="W15" i="1"/>
  <c r="M29" i="1"/>
  <c r="L56" i="1"/>
  <c r="X14" i="1"/>
  <c r="W14" i="1"/>
  <c r="L29" i="1"/>
  <c r="M56" i="1"/>
  <c r="T56" i="1"/>
  <c r="X5" i="1"/>
  <c r="W5" i="1"/>
  <c r="G47" i="1"/>
  <c r="F55" i="1"/>
  <c r="X4" i="1"/>
  <c r="W4" i="1"/>
  <c r="F47" i="1"/>
  <c r="G55" i="1"/>
  <c r="T55" i="1"/>
  <c r="X21" i="1"/>
  <c r="W21" i="1"/>
  <c r="O25" i="1"/>
  <c r="N54" i="1"/>
  <c r="X20" i="1"/>
  <c r="W20" i="1"/>
  <c r="N25" i="1"/>
  <c r="O54" i="1"/>
  <c r="T54" i="1"/>
  <c r="R16" i="1"/>
  <c r="S34" i="1"/>
  <c r="R53" i="1"/>
  <c r="X27" i="1"/>
  <c r="W27" i="1"/>
  <c r="S16" i="1"/>
  <c r="R34" i="1"/>
  <c r="S53" i="1"/>
  <c r="T53" i="1"/>
  <c r="X17" i="1"/>
  <c r="W17" i="1"/>
  <c r="M24" i="1"/>
  <c r="L52" i="1"/>
  <c r="X16" i="1"/>
  <c r="W16" i="1"/>
  <c r="L24" i="1"/>
  <c r="M52" i="1"/>
  <c r="T52" i="1"/>
  <c r="J51" i="1"/>
  <c r="X13" i="1"/>
  <c r="W13" i="1"/>
  <c r="K51" i="1"/>
  <c r="T51" i="1"/>
  <c r="P12" i="1"/>
  <c r="Q31" i="1"/>
  <c r="P50" i="1"/>
  <c r="X24" i="1"/>
  <c r="W24" i="1"/>
  <c r="Q12" i="1"/>
  <c r="P31" i="1"/>
  <c r="Q50" i="1"/>
  <c r="T50" i="1"/>
  <c r="O21" i="1"/>
  <c r="N49" i="1"/>
  <c r="N21" i="1"/>
  <c r="O49" i="1"/>
  <c r="T49" i="1"/>
  <c r="M18" i="1"/>
  <c r="L48" i="1"/>
  <c r="L18" i="1"/>
  <c r="M48" i="1"/>
  <c r="T48" i="1"/>
  <c r="T47" i="1"/>
  <c r="R8" i="1"/>
  <c r="S27" i="1"/>
  <c r="R46" i="1"/>
  <c r="S8" i="1"/>
  <c r="R27" i="1"/>
  <c r="S46" i="1"/>
  <c r="T46" i="1"/>
  <c r="P7" i="1"/>
  <c r="Q26" i="1"/>
  <c r="P45" i="1"/>
  <c r="Q7" i="1"/>
  <c r="P26" i="1"/>
  <c r="Q45" i="1"/>
  <c r="T45" i="1"/>
  <c r="O15" i="1"/>
  <c r="N44" i="1"/>
  <c r="N15" i="1"/>
  <c r="O44" i="1"/>
  <c r="T44" i="1"/>
  <c r="M14" i="1"/>
  <c r="L43" i="1"/>
  <c r="L14" i="1"/>
  <c r="M43" i="1"/>
  <c r="T43" i="1"/>
  <c r="J42" i="1"/>
  <c r="K42" i="1"/>
  <c r="T42" i="1"/>
  <c r="T41" i="1"/>
  <c r="O11" i="1"/>
  <c r="N40" i="1"/>
  <c r="N11" i="1"/>
  <c r="O40" i="1"/>
  <c r="T40" i="1"/>
  <c r="X6" i="1"/>
  <c r="W6" i="1"/>
  <c r="H39" i="1"/>
  <c r="X7" i="1"/>
  <c r="W7" i="1"/>
  <c r="I39" i="1"/>
  <c r="T39" i="1"/>
  <c r="T38" i="1"/>
  <c r="M10" i="1"/>
  <c r="L37" i="1"/>
  <c r="L10" i="1"/>
  <c r="M37" i="1"/>
  <c r="T37" i="1"/>
  <c r="X8" i="1"/>
  <c r="W8" i="1"/>
  <c r="H36" i="1"/>
  <c r="X9" i="1"/>
  <c r="W9" i="1"/>
  <c r="I36" i="1"/>
  <c r="T36" i="1"/>
  <c r="O6" i="1"/>
  <c r="N35" i="1"/>
  <c r="N6" i="1"/>
  <c r="O35" i="1"/>
  <c r="T35" i="1"/>
  <c r="T34" i="1"/>
  <c r="M5" i="1"/>
  <c r="L33" i="1"/>
  <c r="L5" i="1"/>
  <c r="M33" i="1"/>
  <c r="T33" i="1"/>
  <c r="X10" i="1"/>
  <c r="W10" i="1"/>
  <c r="H32" i="1"/>
  <c r="I32" i="1"/>
  <c r="T32" i="1"/>
  <c r="T31" i="1"/>
  <c r="AA30" i="1"/>
  <c r="T30" i="1"/>
  <c r="T29" i="1"/>
  <c r="H28" i="1"/>
  <c r="I28" i="1"/>
  <c r="T28" i="1"/>
  <c r="AC27" i="1"/>
  <c r="T27" i="1"/>
  <c r="AE26" i="1"/>
  <c r="AC26" i="1"/>
  <c r="T26" i="1"/>
  <c r="AC25" i="1"/>
  <c r="T25" i="1"/>
  <c r="T24" i="1"/>
  <c r="AE23" i="1"/>
  <c r="H23" i="1"/>
  <c r="I23" i="1"/>
  <c r="T23" i="1"/>
  <c r="T22" i="1"/>
  <c r="AF21" i="1"/>
  <c r="T21" i="1"/>
  <c r="H20" i="1"/>
  <c r="I20" i="1"/>
  <c r="T20" i="1"/>
  <c r="AE19" i="1"/>
  <c r="T19" i="1"/>
  <c r="T18" i="1"/>
  <c r="AF17" i="1"/>
  <c r="H17" i="1"/>
  <c r="I17" i="1"/>
  <c r="T17" i="1"/>
  <c r="T16" i="1"/>
  <c r="AE15" i="1"/>
  <c r="T15" i="1"/>
  <c r="T14" i="1"/>
  <c r="AF13" i="1"/>
  <c r="H13" i="1"/>
  <c r="I13" i="1"/>
  <c r="T13" i="1"/>
  <c r="AE12" i="1"/>
  <c r="T12" i="1"/>
  <c r="T11" i="1"/>
  <c r="T10" i="1"/>
  <c r="H9" i="1"/>
  <c r="I9" i="1"/>
  <c r="T9" i="1"/>
  <c r="T8" i="1"/>
  <c r="T7" i="1"/>
  <c r="T6" i="1"/>
  <c r="AF5" i="1"/>
  <c r="T5" i="1"/>
  <c r="AE4" i="1"/>
  <c r="H4" i="1"/>
  <c r="I4" i="1"/>
  <c r="T4" i="1"/>
  <c r="T3" i="1"/>
</calcChain>
</file>

<file path=xl/sharedStrings.xml><?xml version="1.0" encoding="utf-8"?>
<sst xmlns="http://schemas.openxmlformats.org/spreadsheetml/2006/main" count="288" uniqueCount="57">
  <si>
    <t>Running Order 21/07/17</t>
  </si>
  <si>
    <t>Working</t>
  </si>
  <si>
    <t>Div 1</t>
  </si>
  <si>
    <t>Div 1/2</t>
  </si>
  <si>
    <t>Div 2</t>
  </si>
  <si>
    <t>Div 3</t>
  </si>
  <si>
    <t>Div 4</t>
  </si>
  <si>
    <t>Div 5</t>
  </si>
  <si>
    <t>OPEN</t>
  </si>
  <si>
    <t>Checksum</t>
  </si>
  <si>
    <t>Race Meeting: Chills in the Hills</t>
  </si>
  <si>
    <t>RACE</t>
  </si>
  <si>
    <t xml:space="preserve">Division </t>
  </si>
  <si>
    <t>LEFT</t>
  </si>
  <si>
    <t>RIGHT</t>
  </si>
  <si>
    <t>DIV</t>
  </si>
  <si>
    <t>TEAM</t>
  </si>
  <si>
    <t>SEED TIME</t>
  </si>
  <si>
    <t>WEB or DEC</t>
  </si>
  <si>
    <t>BREAK OUT</t>
  </si>
  <si>
    <t>AFA CALC. DIV SPLIT</t>
  </si>
  <si>
    <t>Slowest to fastest in div</t>
  </si>
  <si>
    <t>Gap between divs</t>
  </si>
  <si>
    <t>Racing Format</t>
  </si>
  <si>
    <t>Races/team</t>
  </si>
  <si>
    <t>SYDNEY PSYCHO MANIACS</t>
  </si>
  <si>
    <t>NORWEST THUNDERDOGS 2</t>
  </si>
  <si>
    <t>NORWEST THUNDERDOGS 1</t>
  </si>
  <si>
    <t>WEB</t>
  </si>
  <si>
    <t>N/A</t>
  </si>
  <si>
    <t>Double  Round Robin</t>
  </si>
  <si>
    <t>POWER PAWS</t>
  </si>
  <si>
    <t>NORWEST THUNDERDOGS 5</t>
  </si>
  <si>
    <t>Best-of-5, Regular</t>
  </si>
  <si>
    <t>WOOFERS 1</t>
  </si>
  <si>
    <t>NORWEST THUNDERDOGS 7</t>
  </si>
  <si>
    <t>1/2</t>
  </si>
  <si>
    <t>Single Round Robin</t>
  </si>
  <si>
    <t>CITY SLICKERS</t>
  </si>
  <si>
    <t>NORWEST THUNDERDOGS 8</t>
  </si>
  <si>
    <t>CANBERRA X-TRAORDINARY</t>
  </si>
  <si>
    <t>FLYBALL FRIENDS</t>
  </si>
  <si>
    <t>NORWEST THUNDERDOGS 3</t>
  </si>
  <si>
    <t>DEC</t>
  </si>
  <si>
    <t>HYPER SPACE</t>
  </si>
  <si>
    <t>SUPERSONICS</t>
  </si>
  <si>
    <t>SYDNEY PSYCHOTICS</t>
  </si>
  <si>
    <t>BELCONNEN BULLET PROOF</t>
  </si>
  <si>
    <t>STAR BURST</t>
  </si>
  <si>
    <t>PSYCHO KILLERS</t>
  </si>
  <si>
    <t>Double Round Robin</t>
  </si>
  <si>
    <t>SYDNEY PSYCHOS THRILLERS</t>
  </si>
  <si>
    <t>Triple Round Robin</t>
  </si>
  <si>
    <t>Races in the day:</t>
  </si>
  <si>
    <t>all Best-of-5</t>
  </si>
  <si>
    <t>Estimated racing time:</t>
  </si>
  <si>
    <t>Hours, conservatively assuming 7.5 races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</si>
</sst>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scheme val="minor"/>
    </font>
    <font>
      <sz val="14"/>
      <color rgb="FF000000"/>
      <name val="Calibri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Fill="1" applyBorder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3" xfId="0" applyFont="1" applyFill="1" applyBorder="1"/>
    <xf numFmtId="0" fontId="2" fillId="0" borderId="3" xfId="0" applyFont="1" applyBorder="1" applyAlignment="1">
      <alignment horizontal="left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" fontId="2" fillId="3" borderId="3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/>
    </xf>
    <xf numFmtId="0" fontId="2" fillId="0" borderId="3" xfId="0" quotePrefix="1" applyFont="1" applyFill="1" applyBorder="1" applyAlignment="1">
      <alignment horizontal="left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4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" fontId="2" fillId="4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1" fontId="2" fillId="5" borderId="3" xfId="0" applyNumberFormat="1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" fontId="2" fillId="6" borderId="3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164" fontId="2" fillId="7" borderId="3" xfId="0" applyNumberFormat="1" applyFont="1" applyFill="1" applyBorder="1" applyAlignment="1">
      <alignment horizontal="center" vertical="center"/>
    </xf>
    <xf numFmtId="1" fontId="2" fillId="7" borderId="3" xfId="0" applyNumberFormat="1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1" fontId="2" fillId="0" borderId="3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1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3"/>
  <sheetViews>
    <sheetView tabSelected="1" topLeftCell="A3" workbookViewId="0">
      <selection activeCell="E3" sqref="E3"/>
    </sheetView>
  </sheetViews>
  <sheetFormatPr baseColWidth="10" defaultColWidth="8.83203125" defaultRowHeight="18" x14ac:dyDescent="0"/>
  <cols>
    <col min="1" max="1" width="5" style="3" bestFit="1" customWidth="1"/>
    <col min="2" max="2" width="8.83203125" style="3" customWidth="1"/>
    <col min="3" max="3" width="34.6640625" style="33" customWidth="1"/>
    <col min="4" max="4" width="6.83203125" style="33" customWidth="1"/>
    <col min="5" max="5" width="33.1640625" style="33" customWidth="1"/>
    <col min="6" max="18" width="8.5" style="9" hidden="1" customWidth="1"/>
    <col min="19" max="19" width="5" style="9" hidden="1" customWidth="1"/>
    <col min="20" max="20" width="9" style="9" hidden="1" customWidth="1"/>
    <col min="21" max="21" width="5.5" style="9" customWidth="1"/>
    <col min="22" max="22" width="6.5" style="9" customWidth="1"/>
    <col min="23" max="23" width="27.5" style="8" hidden="1" customWidth="1"/>
    <col min="24" max="24" width="28" style="8" hidden="1" customWidth="1"/>
    <col min="25" max="25" width="8" style="9" customWidth="1"/>
    <col min="26" max="26" width="28.6640625" style="3" customWidth="1"/>
    <col min="27" max="27" width="10.33203125" style="9" customWidth="1"/>
    <col min="28" max="28" width="12.5" style="9" bestFit="1" customWidth="1"/>
    <col min="29" max="29" width="9" style="9" bestFit="1" customWidth="1"/>
    <col min="30" max="30" width="0" style="9" hidden="1" customWidth="1"/>
    <col min="31" max="31" width="12.33203125" style="9" hidden="1" customWidth="1"/>
    <col min="32" max="32" width="11.6640625" style="9" hidden="1" customWidth="1"/>
    <col min="33" max="33" width="21.33203125" style="9" customWidth="1"/>
    <col min="34" max="34" width="11.83203125" style="9" customWidth="1"/>
    <col min="35" max="16384" width="8.83203125" style="9"/>
  </cols>
  <sheetData>
    <row r="1" spans="1:34" s="3" customFormat="1" ht="19" thickBot="1">
      <c r="A1" s="1" t="s">
        <v>0</v>
      </c>
      <c r="B1" s="1"/>
      <c r="C1" s="1"/>
      <c r="D1" s="1"/>
      <c r="E1" s="2"/>
      <c r="F1" s="3">
        <v>2</v>
      </c>
      <c r="H1" s="3">
        <v>10</v>
      </c>
      <c r="J1" s="3">
        <v>3</v>
      </c>
      <c r="L1" s="3">
        <v>12</v>
      </c>
      <c r="N1" s="3">
        <v>12</v>
      </c>
      <c r="P1" s="3">
        <v>9</v>
      </c>
      <c r="R1" s="3">
        <v>9</v>
      </c>
      <c r="W1" s="1" t="s">
        <v>1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>
      <c r="C2" s="4"/>
      <c r="D2" s="5"/>
      <c r="E2" s="6"/>
      <c r="F2" s="7" t="s">
        <v>2</v>
      </c>
      <c r="G2" s="7"/>
      <c r="H2" s="7" t="s">
        <v>3</v>
      </c>
      <c r="I2" s="7"/>
      <c r="J2" s="7" t="s">
        <v>4</v>
      </c>
      <c r="K2" s="7"/>
      <c r="L2" s="7" t="s">
        <v>5</v>
      </c>
      <c r="M2" s="7"/>
      <c r="N2" s="7" t="s">
        <v>6</v>
      </c>
      <c r="O2" s="7"/>
      <c r="P2" s="7" t="s">
        <v>7</v>
      </c>
      <c r="Q2" s="7"/>
      <c r="R2" s="7" t="s">
        <v>8</v>
      </c>
      <c r="S2" s="7"/>
      <c r="T2" s="3" t="s">
        <v>9</v>
      </c>
      <c r="U2" s="3"/>
      <c r="V2" s="3"/>
      <c r="Z2" s="3" t="s">
        <v>10</v>
      </c>
      <c r="AA2" s="3"/>
      <c r="AB2" s="10">
        <v>42945</v>
      </c>
    </row>
    <row r="3" spans="1:34" ht="72">
      <c r="A3" s="11" t="s">
        <v>11</v>
      </c>
      <c r="B3" s="11" t="s">
        <v>12</v>
      </c>
      <c r="C3" s="12" t="s">
        <v>13</v>
      </c>
      <c r="D3" s="12"/>
      <c r="E3" s="12" t="s">
        <v>14</v>
      </c>
      <c r="F3" s="11" t="s">
        <v>13</v>
      </c>
      <c r="G3" s="11" t="s">
        <v>14</v>
      </c>
      <c r="H3" s="11" t="s">
        <v>13</v>
      </c>
      <c r="I3" s="11" t="s">
        <v>14</v>
      </c>
      <c r="J3" s="11" t="s">
        <v>13</v>
      </c>
      <c r="K3" s="11" t="s">
        <v>14</v>
      </c>
      <c r="L3" s="11" t="s">
        <v>13</v>
      </c>
      <c r="M3" s="11" t="s">
        <v>14</v>
      </c>
      <c r="N3" s="11" t="s">
        <v>13</v>
      </c>
      <c r="O3" s="11" t="s">
        <v>14</v>
      </c>
      <c r="P3" s="11" t="s">
        <v>13</v>
      </c>
      <c r="Q3" s="11" t="s">
        <v>14</v>
      </c>
      <c r="R3" s="11" t="s">
        <v>13</v>
      </c>
      <c r="S3" s="11" t="s">
        <v>14</v>
      </c>
      <c r="T3" s="3">
        <f>SUM(T4:T60)</f>
        <v>57</v>
      </c>
      <c r="U3" s="3"/>
      <c r="V3" s="3"/>
      <c r="Y3" s="13" t="s">
        <v>15</v>
      </c>
      <c r="Z3" s="13" t="s">
        <v>16</v>
      </c>
      <c r="AA3" s="14" t="s">
        <v>17</v>
      </c>
      <c r="AB3" s="15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7" t="s">
        <v>23</v>
      </c>
      <c r="AH3" s="18" t="s">
        <v>24</v>
      </c>
    </row>
    <row r="4" spans="1:34">
      <c r="A4" s="11">
        <v>1</v>
      </c>
      <c r="B4" s="11" t="s">
        <v>3</v>
      </c>
      <c r="C4" s="19" t="s">
        <v>25</v>
      </c>
      <c r="D4" s="19"/>
      <c r="E4" s="19" t="s">
        <v>26</v>
      </c>
      <c r="F4" s="20"/>
      <c r="G4" s="20"/>
      <c r="H4" s="20" t="str">
        <f>W10</f>
        <v>SYDNEY PSYCHO MANIACS</v>
      </c>
      <c r="I4" s="20" t="str">
        <f>W7</f>
        <v>NORWEST THUNDERDOGS 2</v>
      </c>
      <c r="J4" s="20"/>
      <c r="K4" s="20"/>
      <c r="L4" s="20"/>
      <c r="M4" s="20"/>
      <c r="N4" s="20"/>
      <c r="O4" s="20"/>
      <c r="P4" s="20"/>
      <c r="Q4" s="20"/>
      <c r="R4" s="20"/>
      <c r="S4" s="20"/>
      <c r="T4" s="3">
        <f>(14-COUNTIF(F4:S4,""))/2</f>
        <v>1</v>
      </c>
      <c r="U4" s="3"/>
      <c r="V4" s="3"/>
      <c r="W4" s="8" t="str">
        <f t="shared" ref="W4:W27" si="0">X4</f>
        <v>NORWEST THUNDERDOGS 1</v>
      </c>
      <c r="X4" s="21" t="str">
        <f>Z4</f>
        <v>NORWEST THUNDERDOGS 1</v>
      </c>
      <c r="Y4" s="22">
        <v>1</v>
      </c>
      <c r="Z4" s="22" t="s">
        <v>27</v>
      </c>
      <c r="AA4" s="23">
        <v>16.972999999999999</v>
      </c>
      <c r="AB4" s="22" t="s">
        <v>28</v>
      </c>
      <c r="AC4" s="23" t="s">
        <v>29</v>
      </c>
      <c r="AD4" s="23">
        <v>16.972999999999999</v>
      </c>
      <c r="AE4" s="23">
        <f>AA5-AA4</f>
        <v>0.97700000000000031</v>
      </c>
      <c r="AF4" s="23"/>
      <c r="AG4" s="22" t="s">
        <v>30</v>
      </c>
      <c r="AH4" s="24"/>
    </row>
    <row r="5" spans="1:34">
      <c r="A5" s="11">
        <v>2</v>
      </c>
      <c r="B5" s="12" t="s">
        <v>5</v>
      </c>
      <c r="C5" s="19" t="s">
        <v>31</v>
      </c>
      <c r="D5" s="19"/>
      <c r="E5" s="19" t="s">
        <v>32</v>
      </c>
      <c r="F5" s="20"/>
      <c r="G5" s="20"/>
      <c r="H5" s="20"/>
      <c r="I5" s="20"/>
      <c r="J5" s="20"/>
      <c r="K5" s="20"/>
      <c r="L5" s="20" t="str">
        <f>W17</f>
        <v>POWER PAWS</v>
      </c>
      <c r="M5" s="20" t="str">
        <f>W14</f>
        <v>NORWEST THUNDERDOGS 5</v>
      </c>
      <c r="N5" s="20"/>
      <c r="O5" s="20"/>
      <c r="P5" s="20"/>
      <c r="Q5" s="20"/>
      <c r="R5" s="20"/>
      <c r="S5" s="20"/>
      <c r="T5" s="3">
        <f t="shared" ref="T5:T60" si="1">(14-COUNTIF(F5:S5,""))/2</f>
        <v>1</v>
      </c>
      <c r="U5" s="3"/>
      <c r="V5" s="3"/>
      <c r="W5" s="8" t="str">
        <f t="shared" si="0"/>
        <v>NORWEST THUNDERDOGS 2</v>
      </c>
      <c r="X5" s="21" t="str">
        <f>Z5</f>
        <v>NORWEST THUNDERDOGS 2</v>
      </c>
      <c r="Y5" s="22">
        <v>1</v>
      </c>
      <c r="Z5" s="22" t="s">
        <v>26</v>
      </c>
      <c r="AA5" s="23">
        <v>17.95</v>
      </c>
      <c r="AB5" s="22" t="s">
        <v>28</v>
      </c>
      <c r="AC5" s="23" t="s">
        <v>29</v>
      </c>
      <c r="AD5" s="23">
        <v>18.810833333333331</v>
      </c>
      <c r="AE5" s="23"/>
      <c r="AF5" s="25">
        <f>AA11-AA5</f>
        <v>1.0500000000000007</v>
      </c>
      <c r="AG5" s="22" t="s">
        <v>33</v>
      </c>
      <c r="AH5" s="24">
        <v>2</v>
      </c>
    </row>
    <row r="6" spans="1:34" s="33" customFormat="1">
      <c r="A6" s="11">
        <v>3</v>
      </c>
      <c r="B6" s="12" t="s">
        <v>6</v>
      </c>
      <c r="C6" s="19" t="s">
        <v>34</v>
      </c>
      <c r="D6" s="19"/>
      <c r="E6" s="19" t="s">
        <v>35</v>
      </c>
      <c r="F6" s="20"/>
      <c r="G6" s="20"/>
      <c r="H6" s="20"/>
      <c r="I6" s="20"/>
      <c r="J6" s="20"/>
      <c r="K6" s="20"/>
      <c r="L6" s="20"/>
      <c r="M6" s="20"/>
      <c r="N6" s="20" t="str">
        <f>W21</f>
        <v>WOOFERS 1</v>
      </c>
      <c r="O6" s="20" t="str">
        <f>W18</f>
        <v>NORWEST THUNDERDOGS 7</v>
      </c>
      <c r="P6" s="26"/>
      <c r="Q6" s="26"/>
      <c r="R6" s="26"/>
      <c r="S6" s="26"/>
      <c r="T6" s="3">
        <f t="shared" si="1"/>
        <v>1</v>
      </c>
      <c r="U6" s="3"/>
      <c r="V6" s="3"/>
      <c r="W6" s="8" t="str">
        <f t="shared" si="0"/>
        <v>NORWEST THUNDERDOGS 1</v>
      </c>
      <c r="X6" s="27" t="str">
        <f>X4</f>
        <v>NORWEST THUNDERDOGS 1</v>
      </c>
      <c r="Y6" s="28" t="s">
        <v>36</v>
      </c>
      <c r="Z6" s="29" t="s">
        <v>27</v>
      </c>
      <c r="AA6" s="30">
        <v>16.972999999999999</v>
      </c>
      <c r="AB6" s="29" t="s">
        <v>28</v>
      </c>
      <c r="AC6" s="30" t="s">
        <v>29</v>
      </c>
      <c r="AD6" s="30"/>
      <c r="AE6" s="30"/>
      <c r="AF6" s="31"/>
      <c r="AG6" s="29" t="s">
        <v>37</v>
      </c>
      <c r="AH6" s="32"/>
    </row>
    <row r="7" spans="1:34" s="33" customFormat="1">
      <c r="A7" s="11">
        <v>4</v>
      </c>
      <c r="B7" s="12" t="s">
        <v>7</v>
      </c>
      <c r="C7" s="19" t="s">
        <v>38</v>
      </c>
      <c r="E7" s="19" t="s">
        <v>39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 t="str">
        <f>W24</f>
        <v>NORWEST THUNDERDOGS 8</v>
      </c>
      <c r="Q7" s="20" t="str">
        <f>W22</f>
        <v>CITY SLICKERS</v>
      </c>
      <c r="R7" s="26"/>
      <c r="S7" s="26"/>
      <c r="T7" s="3">
        <f t="shared" si="1"/>
        <v>1</v>
      </c>
      <c r="U7" s="3"/>
      <c r="V7" s="3"/>
      <c r="W7" s="8" t="str">
        <f t="shared" si="0"/>
        <v>NORWEST THUNDERDOGS 2</v>
      </c>
      <c r="X7" s="27" t="str">
        <f>X5</f>
        <v>NORWEST THUNDERDOGS 2</v>
      </c>
      <c r="Y7" s="28" t="s">
        <v>36</v>
      </c>
      <c r="Z7" s="29" t="s">
        <v>26</v>
      </c>
      <c r="AA7" s="30">
        <v>17.95</v>
      </c>
      <c r="AB7" s="29" t="s">
        <v>28</v>
      </c>
      <c r="AC7" s="30" t="s">
        <v>29</v>
      </c>
      <c r="AD7" s="30"/>
      <c r="AE7" s="30"/>
      <c r="AF7" s="31"/>
      <c r="AG7" s="29" t="s">
        <v>33</v>
      </c>
      <c r="AH7" s="32">
        <v>4</v>
      </c>
    </row>
    <row r="8" spans="1:34" s="33" customFormat="1">
      <c r="A8" s="11">
        <v>5</v>
      </c>
      <c r="B8" s="12" t="s">
        <v>8</v>
      </c>
      <c r="C8" s="19" t="s">
        <v>40</v>
      </c>
      <c r="D8" s="19"/>
      <c r="E8" s="19" t="s">
        <v>41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 t="str">
        <f>W27</f>
        <v>CANBERRA X-TRAORDINARY</v>
      </c>
      <c r="S8" s="20" t="str">
        <f>W25</f>
        <v>FLYBALL FRIENDS</v>
      </c>
      <c r="T8" s="3">
        <f t="shared" si="1"/>
        <v>1</v>
      </c>
      <c r="U8" s="3"/>
      <c r="V8" s="3"/>
      <c r="W8" s="8" t="str">
        <f t="shared" si="0"/>
        <v>NORWEST THUNDERDOGS 3</v>
      </c>
      <c r="X8" s="27" t="str">
        <f>Z8</f>
        <v>NORWEST THUNDERDOGS 3</v>
      </c>
      <c r="Y8" s="28" t="s">
        <v>36</v>
      </c>
      <c r="Z8" s="29" t="s">
        <v>42</v>
      </c>
      <c r="AA8" s="30">
        <v>19</v>
      </c>
      <c r="AB8" s="29" t="s">
        <v>43</v>
      </c>
      <c r="AC8" s="30">
        <v>18</v>
      </c>
      <c r="AD8" s="30"/>
      <c r="AE8" s="30"/>
      <c r="AF8" s="31"/>
      <c r="AG8" s="29"/>
      <c r="AH8" s="32"/>
    </row>
    <row r="9" spans="1:34" s="33" customFormat="1">
      <c r="A9" s="11">
        <v>6</v>
      </c>
      <c r="B9" s="12" t="s">
        <v>3</v>
      </c>
      <c r="C9" s="19" t="s">
        <v>44</v>
      </c>
      <c r="D9" s="19"/>
      <c r="E9" s="19" t="s">
        <v>27</v>
      </c>
      <c r="F9" s="20"/>
      <c r="G9" s="20"/>
      <c r="H9" s="20" t="str">
        <f>W9</f>
        <v>HYPER SPACE</v>
      </c>
      <c r="I9" s="20" t="str">
        <f>W6</f>
        <v>NORWEST THUNDERDOGS 1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3">
        <f t="shared" si="1"/>
        <v>1</v>
      </c>
      <c r="U9" s="3"/>
      <c r="V9" s="3"/>
      <c r="W9" s="8" t="str">
        <f t="shared" si="0"/>
        <v>HYPER SPACE</v>
      </c>
      <c r="X9" s="27" t="str">
        <f t="shared" ref="X9:X27" si="2">Z9</f>
        <v>HYPER SPACE</v>
      </c>
      <c r="Y9" s="28" t="s">
        <v>36</v>
      </c>
      <c r="Z9" s="29" t="s">
        <v>44</v>
      </c>
      <c r="AA9" s="30">
        <v>19</v>
      </c>
      <c r="AB9" s="29" t="s">
        <v>43</v>
      </c>
      <c r="AC9" s="30">
        <v>18</v>
      </c>
      <c r="AD9" s="30"/>
      <c r="AE9" s="30"/>
      <c r="AF9" s="31"/>
      <c r="AG9" s="29"/>
      <c r="AH9" s="32"/>
    </row>
    <row r="10" spans="1:34" s="33" customFormat="1">
      <c r="A10" s="11">
        <v>7</v>
      </c>
      <c r="B10" s="12" t="s">
        <v>5</v>
      </c>
      <c r="C10" s="19" t="s">
        <v>45</v>
      </c>
      <c r="E10" s="19" t="s">
        <v>46</v>
      </c>
      <c r="F10" s="20"/>
      <c r="G10" s="20"/>
      <c r="H10" s="20"/>
      <c r="I10" s="20"/>
      <c r="J10" s="20"/>
      <c r="K10" s="20"/>
      <c r="L10" s="20" t="str">
        <f>W15</f>
        <v>SYDNEY PSYCHOTICS</v>
      </c>
      <c r="M10" s="20" t="str">
        <f>W16</f>
        <v>SUPERSONICS</v>
      </c>
      <c r="N10" s="20"/>
      <c r="O10" s="20"/>
      <c r="P10" s="20"/>
      <c r="Q10" s="20"/>
      <c r="R10" s="20"/>
      <c r="S10" s="20"/>
      <c r="T10" s="3">
        <f t="shared" si="1"/>
        <v>1</v>
      </c>
      <c r="U10" s="3"/>
      <c r="V10" s="3"/>
      <c r="W10" s="8" t="str">
        <f t="shared" si="0"/>
        <v>SYDNEY PSYCHO MANIACS</v>
      </c>
      <c r="X10" s="27" t="str">
        <f t="shared" si="2"/>
        <v>SYDNEY PSYCHO MANIACS</v>
      </c>
      <c r="Y10" s="28" t="s">
        <v>36</v>
      </c>
      <c r="Z10" s="29" t="s">
        <v>25</v>
      </c>
      <c r="AA10" s="30">
        <v>19.085999999999999</v>
      </c>
      <c r="AB10" s="29" t="s">
        <v>28</v>
      </c>
      <c r="AC10" s="30">
        <v>18</v>
      </c>
      <c r="AD10" s="30"/>
      <c r="AE10" s="30"/>
      <c r="AF10" s="31"/>
      <c r="AG10" s="29"/>
      <c r="AH10" s="32"/>
    </row>
    <row r="11" spans="1:34">
      <c r="A11" s="11">
        <v>8</v>
      </c>
      <c r="B11" s="12" t="s">
        <v>6</v>
      </c>
      <c r="C11" s="19" t="s">
        <v>47</v>
      </c>
      <c r="D11" s="19"/>
      <c r="E11" s="19" t="s">
        <v>48</v>
      </c>
      <c r="F11" s="20"/>
      <c r="G11" s="20"/>
      <c r="H11" s="20"/>
      <c r="I11" s="20"/>
      <c r="J11" s="20"/>
      <c r="K11" s="20"/>
      <c r="L11" s="20"/>
      <c r="M11" s="20"/>
      <c r="N11" s="20" t="str">
        <f>W19</f>
        <v>BELCONNEN BULLET PROOF</v>
      </c>
      <c r="O11" s="20" t="str">
        <f>W20</f>
        <v>STAR BURST</v>
      </c>
      <c r="P11" s="20"/>
      <c r="Q11" s="20"/>
      <c r="R11" s="20"/>
      <c r="S11" s="20"/>
      <c r="T11" s="3">
        <f t="shared" si="1"/>
        <v>1</v>
      </c>
      <c r="U11" s="3"/>
      <c r="V11" s="3"/>
      <c r="W11" s="8" t="str">
        <f t="shared" si="0"/>
        <v>NORWEST THUNDERDOGS 3</v>
      </c>
      <c r="X11" s="27" t="str">
        <f>Z11</f>
        <v>NORWEST THUNDERDOGS 3</v>
      </c>
      <c r="Y11" s="34">
        <v>2</v>
      </c>
      <c r="Z11" s="34" t="s">
        <v>42</v>
      </c>
      <c r="AA11" s="35">
        <v>19</v>
      </c>
      <c r="AB11" s="34" t="s">
        <v>43</v>
      </c>
      <c r="AC11" s="35">
        <v>18</v>
      </c>
      <c r="AD11" s="35">
        <v>19</v>
      </c>
      <c r="AE11" s="35"/>
      <c r="AF11" s="36"/>
      <c r="AG11" s="34" t="s">
        <v>37</v>
      </c>
      <c r="AH11" s="37"/>
    </row>
    <row r="12" spans="1:34">
      <c r="A12" s="11">
        <v>9</v>
      </c>
      <c r="B12" s="12" t="s">
        <v>7</v>
      </c>
      <c r="C12" s="19" t="s">
        <v>39</v>
      </c>
      <c r="E12" s="19" t="s">
        <v>49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 t="str">
        <f>W23</f>
        <v>PSYCHO KILLERS</v>
      </c>
      <c r="Q12" s="20" t="str">
        <f>W24</f>
        <v>NORWEST THUNDERDOGS 8</v>
      </c>
      <c r="R12" s="20"/>
      <c r="S12" s="20"/>
      <c r="T12" s="3">
        <f t="shared" si="1"/>
        <v>1</v>
      </c>
      <c r="U12" s="3"/>
      <c r="V12" s="3"/>
      <c r="W12" s="8" t="str">
        <f t="shared" si="0"/>
        <v>HYPER SPACE</v>
      </c>
      <c r="X12" s="27" t="str">
        <f t="shared" si="2"/>
        <v>HYPER SPACE</v>
      </c>
      <c r="Y12" s="34">
        <v>2</v>
      </c>
      <c r="Z12" s="34" t="s">
        <v>44</v>
      </c>
      <c r="AA12" s="35">
        <v>19</v>
      </c>
      <c r="AB12" s="34" t="s">
        <v>43</v>
      </c>
      <c r="AC12" s="35">
        <v>18</v>
      </c>
      <c r="AD12" s="35"/>
      <c r="AE12" s="35">
        <f>AA13-AA11</f>
        <v>8.5999999999998522E-2</v>
      </c>
      <c r="AF12" s="35"/>
      <c r="AG12" s="34" t="s">
        <v>33</v>
      </c>
      <c r="AH12" s="37">
        <v>2</v>
      </c>
    </row>
    <row r="13" spans="1:34">
      <c r="A13" s="11">
        <v>10</v>
      </c>
      <c r="B13" s="12" t="s">
        <v>3</v>
      </c>
      <c r="C13" s="19" t="s">
        <v>42</v>
      </c>
      <c r="D13" s="19"/>
      <c r="E13" s="19" t="s">
        <v>25</v>
      </c>
      <c r="F13" s="20"/>
      <c r="G13" s="20"/>
      <c r="H13" s="20" t="str">
        <f>W8</f>
        <v>NORWEST THUNDERDOGS 3</v>
      </c>
      <c r="I13" s="20" t="str">
        <f>W10</f>
        <v>SYDNEY PSYCHO MANIACS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3">
        <f t="shared" si="1"/>
        <v>1</v>
      </c>
      <c r="U13" s="3"/>
      <c r="V13" s="3"/>
      <c r="W13" s="8" t="str">
        <f t="shared" si="0"/>
        <v>SYDNEY PSYCHO MANIACS</v>
      </c>
      <c r="X13" s="27" t="str">
        <f t="shared" si="2"/>
        <v>SYDNEY PSYCHO MANIACS</v>
      </c>
      <c r="Y13" s="34">
        <v>2</v>
      </c>
      <c r="Z13" s="34" t="s">
        <v>25</v>
      </c>
      <c r="AA13" s="35">
        <v>19.085999999999999</v>
      </c>
      <c r="AB13" s="34" t="s">
        <v>28</v>
      </c>
      <c r="AC13" s="35">
        <v>18</v>
      </c>
      <c r="AD13" s="35">
        <v>20.837833333333332</v>
      </c>
      <c r="AE13" s="35"/>
      <c r="AF13" s="25">
        <f>AA14-AA13</f>
        <v>1.9140000000000015</v>
      </c>
      <c r="AG13" s="34"/>
      <c r="AH13" s="37"/>
    </row>
    <row r="14" spans="1:34">
      <c r="A14" s="11">
        <v>11</v>
      </c>
      <c r="B14" s="12" t="s">
        <v>5</v>
      </c>
      <c r="C14" s="19" t="s">
        <v>32</v>
      </c>
      <c r="D14" s="19"/>
      <c r="E14" s="19" t="s">
        <v>45</v>
      </c>
      <c r="F14" s="20"/>
      <c r="G14" s="20"/>
      <c r="H14" s="20"/>
      <c r="I14" s="20"/>
      <c r="J14" s="26"/>
      <c r="K14" s="26"/>
      <c r="L14" s="20" t="str">
        <f>W14</f>
        <v>NORWEST THUNDERDOGS 5</v>
      </c>
      <c r="M14" s="20" t="str">
        <f>W16</f>
        <v>SUPERSONICS</v>
      </c>
      <c r="N14" s="20"/>
      <c r="O14" s="20"/>
      <c r="P14" s="20"/>
      <c r="Q14" s="20"/>
      <c r="R14" s="20"/>
      <c r="S14" s="20"/>
      <c r="T14" s="3">
        <f t="shared" si="1"/>
        <v>1</v>
      </c>
      <c r="U14" s="3"/>
      <c r="V14" s="3"/>
      <c r="W14" s="8" t="str">
        <f t="shared" si="0"/>
        <v>NORWEST THUNDERDOGS 5</v>
      </c>
      <c r="X14" s="27" t="str">
        <f t="shared" si="2"/>
        <v>NORWEST THUNDERDOGS 5</v>
      </c>
      <c r="Y14" s="38">
        <v>3</v>
      </c>
      <c r="Z14" s="38" t="s">
        <v>32</v>
      </c>
      <c r="AA14" s="39">
        <v>21</v>
      </c>
      <c r="AB14" s="38" t="s">
        <v>43</v>
      </c>
      <c r="AC14" s="39">
        <v>20</v>
      </c>
      <c r="AD14" s="39">
        <v>21</v>
      </c>
      <c r="AE14" s="39"/>
      <c r="AF14" s="36"/>
      <c r="AG14" s="39" t="s">
        <v>50</v>
      </c>
      <c r="AH14" s="40"/>
    </row>
    <row r="15" spans="1:34">
      <c r="A15" s="11">
        <v>12</v>
      </c>
      <c r="B15" s="12" t="s">
        <v>6</v>
      </c>
      <c r="C15" s="19" t="s">
        <v>35</v>
      </c>
      <c r="D15" s="19"/>
      <c r="E15" s="19" t="s">
        <v>48</v>
      </c>
      <c r="F15" s="20"/>
      <c r="G15" s="20"/>
      <c r="H15" s="20"/>
      <c r="I15" s="20"/>
      <c r="J15" s="26"/>
      <c r="K15" s="26"/>
      <c r="L15" s="20"/>
      <c r="M15" s="20"/>
      <c r="N15" s="20" t="str">
        <f>W18</f>
        <v>NORWEST THUNDERDOGS 7</v>
      </c>
      <c r="O15" s="20" t="str">
        <f>W20</f>
        <v>STAR BURST</v>
      </c>
      <c r="P15" s="20"/>
      <c r="Q15" s="20"/>
      <c r="R15" s="20"/>
      <c r="S15" s="20"/>
      <c r="T15" s="3">
        <f t="shared" si="1"/>
        <v>1</v>
      </c>
      <c r="U15" s="3"/>
      <c r="V15" s="3"/>
      <c r="W15" s="8" t="str">
        <f t="shared" si="0"/>
        <v>SYDNEY PSYCHOTICS</v>
      </c>
      <c r="X15" s="27" t="str">
        <f t="shared" si="2"/>
        <v>SYDNEY PSYCHOTICS</v>
      </c>
      <c r="Y15" s="38">
        <v>3</v>
      </c>
      <c r="Z15" s="41" t="s">
        <v>46</v>
      </c>
      <c r="AA15" s="39">
        <v>21</v>
      </c>
      <c r="AB15" s="38" t="s">
        <v>43</v>
      </c>
      <c r="AC15" s="39">
        <v>20</v>
      </c>
      <c r="AD15" s="39"/>
      <c r="AE15" s="39">
        <f>AA17-AA14</f>
        <v>1.8000000000000007</v>
      </c>
      <c r="AF15" s="39"/>
      <c r="AG15" s="39" t="s">
        <v>33</v>
      </c>
      <c r="AH15" s="40">
        <v>6</v>
      </c>
    </row>
    <row r="16" spans="1:34">
      <c r="A16" s="11">
        <v>13</v>
      </c>
      <c r="B16" s="12" t="s">
        <v>8</v>
      </c>
      <c r="C16" s="19" t="s">
        <v>51</v>
      </c>
      <c r="D16" s="19"/>
      <c r="E16" s="19" t="s">
        <v>40</v>
      </c>
      <c r="F16" s="20"/>
      <c r="G16" s="20"/>
      <c r="H16" s="20"/>
      <c r="I16" s="20"/>
      <c r="J16" s="26"/>
      <c r="K16" s="26"/>
      <c r="L16" s="20"/>
      <c r="M16" s="20"/>
      <c r="N16" s="20"/>
      <c r="O16" s="20"/>
      <c r="P16" s="20"/>
      <c r="Q16" s="20"/>
      <c r="R16" s="20" t="str">
        <f>W26</f>
        <v>SYDNEY PSYCHOS THRILLERS</v>
      </c>
      <c r="S16" s="20" t="str">
        <f>W27</f>
        <v>CANBERRA X-TRAORDINARY</v>
      </c>
      <c r="T16" s="3">
        <f t="shared" si="1"/>
        <v>1</v>
      </c>
      <c r="U16" s="3"/>
      <c r="V16" s="3"/>
      <c r="W16" s="8" t="str">
        <f t="shared" si="0"/>
        <v>SUPERSONICS</v>
      </c>
      <c r="X16" s="27" t="str">
        <f t="shared" si="2"/>
        <v>SUPERSONICS</v>
      </c>
      <c r="Y16" s="38">
        <v>3</v>
      </c>
      <c r="Z16" s="38" t="s">
        <v>45</v>
      </c>
      <c r="AA16" s="39">
        <v>22.5</v>
      </c>
      <c r="AB16" s="38" t="s">
        <v>43</v>
      </c>
      <c r="AC16" s="39">
        <v>21.5</v>
      </c>
      <c r="AD16" s="39"/>
      <c r="AE16" s="39"/>
      <c r="AF16" s="39"/>
      <c r="AG16" s="39"/>
      <c r="AH16" s="40"/>
    </row>
    <row r="17" spans="1:34">
      <c r="A17" s="11">
        <v>14</v>
      </c>
      <c r="B17" s="12" t="s">
        <v>3</v>
      </c>
      <c r="C17" s="19" t="s">
        <v>26</v>
      </c>
      <c r="D17" s="19"/>
      <c r="E17" s="19" t="s">
        <v>44</v>
      </c>
      <c r="F17" s="20"/>
      <c r="G17" s="20"/>
      <c r="H17" s="20" t="str">
        <f>W7</f>
        <v>NORWEST THUNDERDOGS 2</v>
      </c>
      <c r="I17" s="20" t="str">
        <f>W9</f>
        <v>HYPER SPACE</v>
      </c>
      <c r="J17" s="26"/>
      <c r="K17" s="26"/>
      <c r="L17" s="20"/>
      <c r="M17" s="20"/>
      <c r="N17" s="20"/>
      <c r="O17" s="20"/>
      <c r="P17" s="20"/>
      <c r="Q17" s="20"/>
      <c r="R17" s="20"/>
      <c r="S17" s="20"/>
      <c r="T17" s="3">
        <f t="shared" si="1"/>
        <v>1</v>
      </c>
      <c r="U17" s="3"/>
      <c r="V17" s="3"/>
      <c r="W17" s="8" t="str">
        <f t="shared" si="0"/>
        <v>POWER PAWS</v>
      </c>
      <c r="X17" s="27" t="str">
        <f t="shared" si="2"/>
        <v>POWER PAWS</v>
      </c>
      <c r="Y17" s="38">
        <v>3</v>
      </c>
      <c r="Z17" s="42" t="s">
        <v>31</v>
      </c>
      <c r="AA17" s="39">
        <v>22.8</v>
      </c>
      <c r="AB17" s="38" t="s">
        <v>43</v>
      </c>
      <c r="AC17" s="39">
        <v>21.8</v>
      </c>
      <c r="AD17" s="39">
        <v>22.837833333333332</v>
      </c>
      <c r="AE17" s="39"/>
      <c r="AF17" s="25">
        <f>AA18-AA17</f>
        <v>0.69999999999999929</v>
      </c>
      <c r="AG17" s="39"/>
      <c r="AH17" s="40"/>
    </row>
    <row r="18" spans="1:34">
      <c r="A18" s="11">
        <v>15</v>
      </c>
      <c r="B18" s="12" t="s">
        <v>5</v>
      </c>
      <c r="C18" s="19" t="s">
        <v>31</v>
      </c>
      <c r="D18" s="19"/>
      <c r="E18" s="19" t="s">
        <v>46</v>
      </c>
      <c r="F18" s="20"/>
      <c r="G18" s="20"/>
      <c r="H18" s="20"/>
      <c r="I18" s="20"/>
      <c r="J18" s="26"/>
      <c r="K18" s="26"/>
      <c r="L18" s="20" t="str">
        <f>W17</f>
        <v>POWER PAWS</v>
      </c>
      <c r="M18" s="20" t="str">
        <f>W15</f>
        <v>SYDNEY PSYCHOTICS</v>
      </c>
      <c r="N18" s="20"/>
      <c r="O18" s="20"/>
      <c r="P18" s="20"/>
      <c r="Q18" s="20"/>
      <c r="R18" s="20"/>
      <c r="S18" s="20"/>
      <c r="T18" s="3">
        <f t="shared" si="1"/>
        <v>1</v>
      </c>
      <c r="U18" s="3"/>
      <c r="V18" s="3"/>
      <c r="W18" s="8" t="str">
        <f t="shared" si="0"/>
        <v>NORWEST THUNDERDOGS 7</v>
      </c>
      <c r="X18" s="27" t="str">
        <f t="shared" si="2"/>
        <v>NORWEST THUNDERDOGS 7</v>
      </c>
      <c r="Y18" s="43">
        <v>4</v>
      </c>
      <c r="Z18" s="43" t="s">
        <v>35</v>
      </c>
      <c r="AA18" s="44">
        <v>23.5</v>
      </c>
      <c r="AB18" s="43" t="s">
        <v>43</v>
      </c>
      <c r="AC18" s="44">
        <v>22.5</v>
      </c>
      <c r="AD18" s="44">
        <v>23.5</v>
      </c>
      <c r="AE18" s="44"/>
      <c r="AF18" s="36"/>
      <c r="AG18" s="44" t="s">
        <v>50</v>
      </c>
      <c r="AH18" s="45"/>
    </row>
    <row r="19" spans="1:34">
      <c r="A19" s="11">
        <v>16</v>
      </c>
      <c r="B19" s="12" t="s">
        <v>7</v>
      </c>
      <c r="C19" s="19" t="s">
        <v>38</v>
      </c>
      <c r="D19" s="19"/>
      <c r="E19" s="19" t="s">
        <v>49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 t="str">
        <f>W22</f>
        <v>CITY SLICKERS</v>
      </c>
      <c r="Q19" s="20" t="str">
        <f>W23</f>
        <v>PSYCHO KILLERS</v>
      </c>
      <c r="R19" s="20"/>
      <c r="S19" s="20"/>
      <c r="T19" s="3">
        <f t="shared" si="1"/>
        <v>1</v>
      </c>
      <c r="U19" s="3"/>
      <c r="V19" s="3"/>
      <c r="W19" s="8" t="str">
        <f t="shared" si="0"/>
        <v>BELCONNEN BULLET PROOF</v>
      </c>
      <c r="X19" s="27" t="str">
        <f t="shared" si="2"/>
        <v>BELCONNEN BULLET PROOF</v>
      </c>
      <c r="Y19" s="43">
        <v>4</v>
      </c>
      <c r="Z19" s="46" t="s">
        <v>47</v>
      </c>
      <c r="AA19" s="44">
        <v>23.8</v>
      </c>
      <c r="AB19" s="43" t="s">
        <v>43</v>
      </c>
      <c r="AC19" s="44">
        <v>22.8</v>
      </c>
      <c r="AD19" s="44"/>
      <c r="AE19" s="44">
        <f>AA21-AA18</f>
        <v>1.5169999999999995</v>
      </c>
      <c r="AF19" s="44"/>
      <c r="AG19" s="44" t="s">
        <v>33</v>
      </c>
      <c r="AH19" s="45">
        <v>6</v>
      </c>
    </row>
    <row r="20" spans="1:34">
      <c r="A20" s="11">
        <v>17</v>
      </c>
      <c r="B20" s="12" t="s">
        <v>3</v>
      </c>
      <c r="C20" s="19" t="s">
        <v>27</v>
      </c>
      <c r="D20" s="19"/>
      <c r="E20" s="19" t="s">
        <v>42</v>
      </c>
      <c r="F20" s="20"/>
      <c r="G20" s="20"/>
      <c r="H20" s="20" t="str">
        <f>W6</f>
        <v>NORWEST THUNDERDOGS 1</v>
      </c>
      <c r="I20" s="20" t="str">
        <f>W8</f>
        <v>NORWEST THUNDERDOGS 3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3">
        <f t="shared" si="1"/>
        <v>1</v>
      </c>
      <c r="U20" s="3"/>
      <c r="V20" s="3"/>
      <c r="W20" s="8" t="str">
        <f t="shared" si="0"/>
        <v>STAR BURST</v>
      </c>
      <c r="X20" s="27" t="str">
        <f t="shared" si="2"/>
        <v>STAR BURST</v>
      </c>
      <c r="Y20" s="43">
        <v>4</v>
      </c>
      <c r="Z20" s="43" t="s">
        <v>48</v>
      </c>
      <c r="AA20" s="44">
        <v>24.8</v>
      </c>
      <c r="AB20" s="43" t="s">
        <v>43</v>
      </c>
      <c r="AC20" s="44">
        <v>23.8</v>
      </c>
      <c r="AD20" s="44"/>
      <c r="AE20" s="44"/>
      <c r="AF20" s="44"/>
      <c r="AG20" s="44"/>
      <c r="AH20" s="45"/>
    </row>
    <row r="21" spans="1:34">
      <c r="A21" s="11">
        <v>18</v>
      </c>
      <c r="B21" s="12" t="s">
        <v>6</v>
      </c>
      <c r="C21" s="19" t="s">
        <v>34</v>
      </c>
      <c r="D21" s="19"/>
      <c r="E21" s="19" t="s">
        <v>47</v>
      </c>
      <c r="F21" s="20"/>
      <c r="G21" s="20"/>
      <c r="H21" s="20"/>
      <c r="I21" s="20"/>
      <c r="J21" s="20"/>
      <c r="K21" s="20"/>
      <c r="L21" s="20"/>
      <c r="M21" s="20"/>
      <c r="N21" s="20" t="str">
        <f>W21</f>
        <v>WOOFERS 1</v>
      </c>
      <c r="O21" s="20" t="str">
        <f>W19</f>
        <v>BELCONNEN BULLET PROOF</v>
      </c>
      <c r="P21" s="20"/>
      <c r="Q21" s="20"/>
      <c r="R21" s="20"/>
      <c r="S21" s="20"/>
      <c r="T21" s="3">
        <f t="shared" si="1"/>
        <v>1</v>
      </c>
      <c r="U21" s="3"/>
      <c r="V21" s="3"/>
      <c r="W21" s="8" t="str">
        <f t="shared" si="0"/>
        <v>WOOFERS 1</v>
      </c>
      <c r="X21" s="27" t="str">
        <f t="shared" si="2"/>
        <v>WOOFERS 1</v>
      </c>
      <c r="Y21" s="43">
        <v>4</v>
      </c>
      <c r="Z21" s="46" t="s">
        <v>34</v>
      </c>
      <c r="AA21" s="44">
        <v>25.016999999999999</v>
      </c>
      <c r="AB21" s="43" t="s">
        <v>28</v>
      </c>
      <c r="AC21" s="44">
        <v>22.5</v>
      </c>
      <c r="AD21" s="44">
        <v>25.337833333333332</v>
      </c>
      <c r="AE21" s="44"/>
      <c r="AF21" s="25">
        <f>AA22-AA21</f>
        <v>1.370000000000001</v>
      </c>
      <c r="AG21" s="44"/>
      <c r="AH21" s="45"/>
    </row>
    <row r="22" spans="1:34">
      <c r="A22" s="11">
        <v>19</v>
      </c>
      <c r="B22" s="12" t="s">
        <v>8</v>
      </c>
      <c r="C22" s="19" t="s">
        <v>41</v>
      </c>
      <c r="D22" s="19"/>
      <c r="E22" s="19" t="s">
        <v>51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 t="str">
        <f>W25</f>
        <v>FLYBALL FRIENDS</v>
      </c>
      <c r="S22" s="20" t="str">
        <f>W26</f>
        <v>SYDNEY PSYCHOS THRILLERS</v>
      </c>
      <c r="T22" s="3">
        <f t="shared" si="1"/>
        <v>1</v>
      </c>
      <c r="U22" s="3"/>
      <c r="V22" s="3"/>
      <c r="W22" s="8" t="str">
        <f t="shared" si="0"/>
        <v>CITY SLICKERS</v>
      </c>
      <c r="X22" s="27" t="str">
        <f t="shared" si="2"/>
        <v>CITY SLICKERS</v>
      </c>
      <c r="Y22" s="47">
        <v>5</v>
      </c>
      <c r="Z22" s="47" t="s">
        <v>38</v>
      </c>
      <c r="AA22" s="48">
        <v>26.387</v>
      </c>
      <c r="AB22" s="47" t="s">
        <v>28</v>
      </c>
      <c r="AC22" s="48">
        <v>25.387</v>
      </c>
      <c r="AD22" s="48">
        <v>26.387</v>
      </c>
      <c r="AE22" s="48"/>
      <c r="AF22" s="36"/>
      <c r="AG22" s="48" t="s">
        <v>52</v>
      </c>
      <c r="AH22" s="49"/>
    </row>
    <row r="23" spans="1:34">
      <c r="A23" s="11">
        <v>20</v>
      </c>
      <c r="B23" s="12" t="s">
        <v>3</v>
      </c>
      <c r="C23" s="19" t="s">
        <v>44</v>
      </c>
      <c r="D23" s="19"/>
      <c r="E23" s="19" t="s">
        <v>25</v>
      </c>
      <c r="F23" s="20"/>
      <c r="G23" s="20"/>
      <c r="H23" s="20" t="str">
        <f>W9</f>
        <v>HYPER SPACE</v>
      </c>
      <c r="I23" s="20" t="str">
        <f>W10</f>
        <v>SYDNEY PSYCHO MANIACS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3">
        <f t="shared" si="1"/>
        <v>1</v>
      </c>
      <c r="U23" s="3"/>
      <c r="V23" s="3"/>
      <c r="W23" s="8" t="str">
        <f t="shared" si="0"/>
        <v>PSYCHO KILLERS</v>
      </c>
      <c r="X23" s="27" t="str">
        <f t="shared" si="2"/>
        <v>PSYCHO KILLERS</v>
      </c>
      <c r="Y23" s="47">
        <v>5</v>
      </c>
      <c r="Z23" s="50" t="s">
        <v>49</v>
      </c>
      <c r="AA23" s="48">
        <v>27</v>
      </c>
      <c r="AB23" s="47" t="s">
        <v>43</v>
      </c>
      <c r="AC23" s="48">
        <v>26</v>
      </c>
      <c r="AD23" s="48"/>
      <c r="AE23" s="48">
        <f>AA24-AA22</f>
        <v>1.6129999999999995</v>
      </c>
      <c r="AF23" s="48"/>
      <c r="AG23" s="48" t="s">
        <v>33</v>
      </c>
      <c r="AH23" s="49">
        <v>6</v>
      </c>
    </row>
    <row r="24" spans="1:34">
      <c r="A24" s="11">
        <v>21</v>
      </c>
      <c r="B24" s="12" t="s">
        <v>5</v>
      </c>
      <c r="C24" s="19" t="s">
        <v>45</v>
      </c>
      <c r="D24" s="19"/>
      <c r="E24" s="19" t="s">
        <v>31</v>
      </c>
      <c r="F24" s="20"/>
      <c r="G24" s="20"/>
      <c r="H24" s="20"/>
      <c r="I24" s="20"/>
      <c r="J24" s="20"/>
      <c r="K24" s="20"/>
      <c r="L24" s="20" t="str">
        <f>W16</f>
        <v>SUPERSONICS</v>
      </c>
      <c r="M24" s="20" t="str">
        <f>W17</f>
        <v>POWER PAWS</v>
      </c>
      <c r="N24" s="20"/>
      <c r="O24" s="20"/>
      <c r="P24" s="20"/>
      <c r="Q24" s="20"/>
      <c r="R24" s="20"/>
      <c r="S24" s="20"/>
      <c r="T24" s="3">
        <f t="shared" si="1"/>
        <v>1</v>
      </c>
      <c r="U24" s="3"/>
      <c r="V24" s="3"/>
      <c r="W24" s="8" t="str">
        <f t="shared" si="0"/>
        <v>NORWEST THUNDERDOGS 8</v>
      </c>
      <c r="X24" s="27" t="str">
        <f t="shared" si="2"/>
        <v>NORWEST THUNDERDOGS 8</v>
      </c>
      <c r="Y24" s="47">
        <v>5</v>
      </c>
      <c r="Z24" s="47" t="s">
        <v>39</v>
      </c>
      <c r="AA24" s="48">
        <v>28</v>
      </c>
      <c r="AB24" s="47" t="s">
        <v>43</v>
      </c>
      <c r="AC24" s="48">
        <v>27</v>
      </c>
      <c r="AD24" s="48">
        <v>28.224833333333333</v>
      </c>
      <c r="AE24" s="48"/>
      <c r="AF24" s="48"/>
      <c r="AG24" s="48"/>
      <c r="AH24" s="49"/>
    </row>
    <row r="25" spans="1:34">
      <c r="A25" s="11">
        <v>22</v>
      </c>
      <c r="B25" s="12" t="s">
        <v>6</v>
      </c>
      <c r="C25" s="19" t="s">
        <v>48</v>
      </c>
      <c r="D25" s="19"/>
      <c r="E25" s="19" t="s">
        <v>34</v>
      </c>
      <c r="F25" s="20"/>
      <c r="G25" s="20"/>
      <c r="H25" s="20"/>
      <c r="I25" s="20"/>
      <c r="J25" s="20"/>
      <c r="K25" s="20"/>
      <c r="L25" s="20"/>
      <c r="M25" s="20"/>
      <c r="N25" s="20" t="str">
        <f>W20</f>
        <v>STAR BURST</v>
      </c>
      <c r="O25" s="20" t="str">
        <f>W21</f>
        <v>WOOFERS 1</v>
      </c>
      <c r="P25" s="20"/>
      <c r="Q25" s="20"/>
      <c r="R25" s="20"/>
      <c r="S25" s="20"/>
      <c r="T25" s="3">
        <f t="shared" si="1"/>
        <v>1</v>
      </c>
      <c r="U25" s="3"/>
      <c r="V25" s="3"/>
      <c r="W25" s="8" t="str">
        <f t="shared" si="0"/>
        <v>FLYBALL FRIENDS</v>
      </c>
      <c r="X25" s="27" t="str">
        <f t="shared" si="2"/>
        <v>FLYBALL FRIENDS</v>
      </c>
      <c r="Y25" s="11" t="s">
        <v>8</v>
      </c>
      <c r="Z25" s="11" t="s">
        <v>41</v>
      </c>
      <c r="AA25" s="30">
        <v>21.5</v>
      </c>
      <c r="AB25" s="11" t="s">
        <v>43</v>
      </c>
      <c r="AC25" s="51">
        <f>AA25-1</f>
        <v>20.5</v>
      </c>
      <c r="AD25" s="11"/>
      <c r="AE25" s="52"/>
      <c r="AF25" s="52"/>
      <c r="AG25" s="11" t="s">
        <v>52</v>
      </c>
      <c r="AH25" s="53"/>
    </row>
    <row r="26" spans="1:34">
      <c r="A26" s="11">
        <v>23</v>
      </c>
      <c r="B26" s="12" t="s">
        <v>7</v>
      </c>
      <c r="C26" s="19" t="s">
        <v>38</v>
      </c>
      <c r="D26" s="19"/>
      <c r="E26" s="19" t="s">
        <v>39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 t="str">
        <f>Q7</f>
        <v>CITY SLICKERS</v>
      </c>
      <c r="Q26" s="20" t="str">
        <f>P7</f>
        <v>NORWEST THUNDERDOGS 8</v>
      </c>
      <c r="R26" s="20"/>
      <c r="S26" s="20"/>
      <c r="T26" s="3">
        <f t="shared" si="1"/>
        <v>1</v>
      </c>
      <c r="U26" s="3"/>
      <c r="V26" s="3"/>
      <c r="W26" s="8" t="str">
        <f t="shared" si="0"/>
        <v>SYDNEY PSYCHOS THRILLERS</v>
      </c>
      <c r="X26" s="27" t="str">
        <f t="shared" si="2"/>
        <v>SYDNEY PSYCHOS THRILLERS</v>
      </c>
      <c r="Y26" s="11" t="s">
        <v>8</v>
      </c>
      <c r="Z26" s="11" t="s">
        <v>51</v>
      </c>
      <c r="AA26" s="30">
        <v>21.5</v>
      </c>
      <c r="AB26" s="11" t="s">
        <v>43</v>
      </c>
      <c r="AC26" s="51">
        <f t="shared" ref="AC26:AC27" si="3">AA26-1</f>
        <v>20.5</v>
      </c>
      <c r="AD26" s="11"/>
      <c r="AE26" s="51">
        <f>AA27-AA25</f>
        <v>1.5</v>
      </c>
      <c r="AF26" s="52"/>
      <c r="AG26" s="11" t="s">
        <v>33</v>
      </c>
      <c r="AH26" s="53">
        <v>6</v>
      </c>
    </row>
    <row r="27" spans="1:34">
      <c r="A27" s="11">
        <v>24</v>
      </c>
      <c r="B27" s="12" t="s">
        <v>8</v>
      </c>
      <c r="C27" s="19" t="s">
        <v>41</v>
      </c>
      <c r="D27" s="19"/>
      <c r="E27" s="19" t="s">
        <v>40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 t="str">
        <f>S8</f>
        <v>FLYBALL FRIENDS</v>
      </c>
      <c r="S27" s="20" t="str">
        <f>R8</f>
        <v>CANBERRA X-TRAORDINARY</v>
      </c>
      <c r="T27" s="3">
        <f t="shared" si="1"/>
        <v>1</v>
      </c>
      <c r="U27" s="3"/>
      <c r="V27" s="3"/>
      <c r="W27" s="8" t="str">
        <f t="shared" si="0"/>
        <v>CANBERRA X-TRAORDINARY</v>
      </c>
      <c r="X27" s="27" t="str">
        <f t="shared" si="2"/>
        <v>CANBERRA X-TRAORDINARY</v>
      </c>
      <c r="Y27" s="11" t="s">
        <v>8</v>
      </c>
      <c r="Z27" s="11" t="s">
        <v>40</v>
      </c>
      <c r="AA27" s="30">
        <v>23</v>
      </c>
      <c r="AB27" s="11" t="s">
        <v>43</v>
      </c>
      <c r="AC27" s="51">
        <f t="shared" si="3"/>
        <v>22</v>
      </c>
      <c r="AD27" s="11"/>
      <c r="AE27" s="52"/>
      <c r="AF27" s="52"/>
      <c r="AG27" s="11"/>
      <c r="AH27" s="11"/>
    </row>
    <row r="28" spans="1:34">
      <c r="A28" s="11">
        <v>25</v>
      </c>
      <c r="B28" s="12" t="s">
        <v>3</v>
      </c>
      <c r="C28" s="19" t="s">
        <v>26</v>
      </c>
      <c r="D28" s="19"/>
      <c r="E28" s="19" t="s">
        <v>42</v>
      </c>
      <c r="F28" s="20"/>
      <c r="G28" s="20"/>
      <c r="H28" s="20" t="str">
        <f>W7</f>
        <v>NORWEST THUNDERDOGS 2</v>
      </c>
      <c r="I28" s="20" t="str">
        <f>W8</f>
        <v>NORWEST THUNDERDOGS 3</v>
      </c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">
        <f t="shared" si="1"/>
        <v>1</v>
      </c>
      <c r="U28" s="3"/>
      <c r="V28" s="3"/>
    </row>
    <row r="29" spans="1:34">
      <c r="A29" s="11">
        <v>26</v>
      </c>
      <c r="B29" s="12" t="s">
        <v>5</v>
      </c>
      <c r="C29" s="19" t="s">
        <v>32</v>
      </c>
      <c r="D29" s="19"/>
      <c r="E29" s="19" t="s">
        <v>46</v>
      </c>
      <c r="F29" s="20"/>
      <c r="G29" s="20"/>
      <c r="H29" s="20"/>
      <c r="I29" s="20"/>
      <c r="J29" s="20"/>
      <c r="K29" s="20"/>
      <c r="L29" s="20" t="str">
        <f>W14</f>
        <v>NORWEST THUNDERDOGS 5</v>
      </c>
      <c r="M29" s="20" t="str">
        <f>W15</f>
        <v>SYDNEY PSYCHOTICS</v>
      </c>
      <c r="N29" s="20"/>
      <c r="O29" s="20"/>
      <c r="P29" s="20"/>
      <c r="Q29" s="20"/>
      <c r="R29" s="20"/>
      <c r="S29" s="20"/>
      <c r="T29" s="3">
        <f t="shared" si="1"/>
        <v>1</v>
      </c>
      <c r="U29" s="3"/>
      <c r="V29" s="3"/>
      <c r="Z29" s="54" t="s">
        <v>53</v>
      </c>
      <c r="AA29" s="55">
        <v>57</v>
      </c>
      <c r="AB29" s="56" t="s">
        <v>54</v>
      </c>
    </row>
    <row r="30" spans="1:34">
      <c r="A30" s="11">
        <v>27</v>
      </c>
      <c r="B30" s="12" t="s">
        <v>6</v>
      </c>
      <c r="C30" s="19" t="s">
        <v>35</v>
      </c>
      <c r="D30" s="19"/>
      <c r="E30" s="19" t="s">
        <v>47</v>
      </c>
      <c r="F30" s="20"/>
      <c r="G30" s="20"/>
      <c r="H30" s="20"/>
      <c r="I30" s="20"/>
      <c r="J30" s="20"/>
      <c r="K30" s="20"/>
      <c r="L30" s="20"/>
      <c r="M30" s="20"/>
      <c r="N30" s="20" t="str">
        <f>W18</f>
        <v>NORWEST THUNDERDOGS 7</v>
      </c>
      <c r="O30" s="20" t="str">
        <f>W19</f>
        <v>BELCONNEN BULLET PROOF</v>
      </c>
      <c r="P30" s="20"/>
      <c r="Q30" s="20"/>
      <c r="R30" s="20"/>
      <c r="S30" s="20"/>
      <c r="T30" s="3">
        <f t="shared" si="1"/>
        <v>1</v>
      </c>
      <c r="U30" s="3"/>
      <c r="V30" s="3"/>
      <c r="Z30" s="54" t="s">
        <v>55</v>
      </c>
      <c r="AA30" s="57">
        <f>AA29/7.5</f>
        <v>7.6</v>
      </c>
      <c r="AB30" s="56" t="s">
        <v>56</v>
      </c>
    </row>
    <row r="31" spans="1:34">
      <c r="A31" s="11">
        <v>28</v>
      </c>
      <c r="B31" s="12" t="s">
        <v>7</v>
      </c>
      <c r="C31" s="19" t="s">
        <v>49</v>
      </c>
      <c r="E31" s="19" t="s">
        <v>39</v>
      </c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 t="str">
        <f>Q12</f>
        <v>NORWEST THUNDERDOGS 8</v>
      </c>
      <c r="Q31" s="20" t="str">
        <f>P12</f>
        <v>PSYCHO KILLERS</v>
      </c>
      <c r="R31" s="20"/>
      <c r="S31" s="20"/>
      <c r="T31" s="3">
        <f t="shared" si="1"/>
        <v>1</v>
      </c>
      <c r="U31" s="3"/>
      <c r="V31" s="3"/>
      <c r="AA31" s="55"/>
    </row>
    <row r="32" spans="1:34">
      <c r="A32" s="11">
        <v>29</v>
      </c>
      <c r="B32" s="12" t="s">
        <v>3</v>
      </c>
      <c r="C32" s="19" t="s">
        <v>25</v>
      </c>
      <c r="D32" s="19"/>
      <c r="E32" s="19" t="s">
        <v>27</v>
      </c>
      <c r="F32" s="20"/>
      <c r="G32" s="20"/>
      <c r="H32" s="20" t="str">
        <f>W10</f>
        <v>SYDNEY PSYCHO MANIACS</v>
      </c>
      <c r="I32" s="20" t="str">
        <f>W6</f>
        <v>NORWEST THUNDERDOGS 1</v>
      </c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3">
        <f t="shared" si="1"/>
        <v>1</v>
      </c>
      <c r="U32" s="3"/>
      <c r="V32" s="3"/>
      <c r="AA32" s="55"/>
    </row>
    <row r="33" spans="1:27">
      <c r="A33" s="11">
        <v>30</v>
      </c>
      <c r="B33" s="12" t="s">
        <v>5</v>
      </c>
      <c r="C33" s="19" t="s">
        <v>32</v>
      </c>
      <c r="D33" s="19"/>
      <c r="E33" s="19" t="s">
        <v>31</v>
      </c>
      <c r="F33" s="20"/>
      <c r="G33" s="20"/>
      <c r="H33" s="20"/>
      <c r="I33" s="20"/>
      <c r="J33" s="20"/>
      <c r="K33" s="20"/>
      <c r="L33" s="20" t="str">
        <f>M5</f>
        <v>NORWEST THUNDERDOGS 5</v>
      </c>
      <c r="M33" s="20" t="str">
        <f>L5</f>
        <v>POWER PAWS</v>
      </c>
      <c r="N33" s="20"/>
      <c r="O33" s="20"/>
      <c r="P33" s="20"/>
      <c r="Q33" s="20"/>
      <c r="R33" s="20"/>
      <c r="S33" s="20"/>
      <c r="T33" s="3">
        <f t="shared" si="1"/>
        <v>1</v>
      </c>
      <c r="U33" s="3"/>
      <c r="V33" s="3"/>
      <c r="AA33" s="55"/>
    </row>
    <row r="34" spans="1:27">
      <c r="A34" s="11">
        <v>31</v>
      </c>
      <c r="B34" s="12" t="s">
        <v>8</v>
      </c>
      <c r="C34" s="19" t="s">
        <v>40</v>
      </c>
      <c r="D34" s="19"/>
      <c r="E34" s="19" t="s">
        <v>51</v>
      </c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 t="str">
        <f>S16</f>
        <v>CANBERRA X-TRAORDINARY</v>
      </c>
      <c r="S34" s="20" t="str">
        <f>R16</f>
        <v>SYDNEY PSYCHOS THRILLERS</v>
      </c>
      <c r="T34" s="3">
        <f t="shared" si="1"/>
        <v>1</v>
      </c>
      <c r="U34" s="3"/>
      <c r="V34" s="3"/>
    </row>
    <row r="35" spans="1:27">
      <c r="A35" s="11">
        <v>32</v>
      </c>
      <c r="B35" s="12" t="s">
        <v>6</v>
      </c>
      <c r="C35" s="19" t="s">
        <v>35</v>
      </c>
      <c r="D35" s="19"/>
      <c r="E35" s="19" t="s">
        <v>34</v>
      </c>
      <c r="F35" s="20"/>
      <c r="G35" s="20"/>
      <c r="H35" s="20"/>
      <c r="I35" s="20"/>
      <c r="J35" s="20"/>
      <c r="K35" s="20"/>
      <c r="L35" s="20"/>
      <c r="M35" s="20"/>
      <c r="N35" s="20" t="str">
        <f>O6</f>
        <v>NORWEST THUNDERDOGS 7</v>
      </c>
      <c r="O35" s="20" t="str">
        <f>N6</f>
        <v>WOOFERS 1</v>
      </c>
      <c r="P35" s="20"/>
      <c r="Q35" s="20"/>
      <c r="R35" s="20"/>
      <c r="S35" s="20"/>
      <c r="T35" s="3">
        <f t="shared" si="1"/>
        <v>1</v>
      </c>
      <c r="U35" s="3"/>
      <c r="V35" s="3"/>
    </row>
    <row r="36" spans="1:27">
      <c r="A36" s="11">
        <v>33</v>
      </c>
      <c r="B36" s="12" t="s">
        <v>3</v>
      </c>
      <c r="C36" s="19" t="s">
        <v>42</v>
      </c>
      <c r="D36" s="19"/>
      <c r="E36" s="19" t="s">
        <v>44</v>
      </c>
      <c r="F36" s="20"/>
      <c r="G36" s="20"/>
      <c r="H36" s="20" t="str">
        <f>W8</f>
        <v>NORWEST THUNDERDOGS 3</v>
      </c>
      <c r="I36" s="20" t="str">
        <f>W9</f>
        <v>HYPER SPACE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3">
        <f t="shared" si="1"/>
        <v>1</v>
      </c>
      <c r="U36" s="3"/>
      <c r="V36" s="3"/>
    </row>
    <row r="37" spans="1:27">
      <c r="A37" s="11">
        <v>34</v>
      </c>
      <c r="B37" s="12" t="s">
        <v>5</v>
      </c>
      <c r="C37" s="19" t="s">
        <v>46</v>
      </c>
      <c r="E37" s="19" t="s">
        <v>45</v>
      </c>
      <c r="F37" s="20"/>
      <c r="G37" s="20"/>
      <c r="H37" s="20"/>
      <c r="I37" s="20"/>
      <c r="J37" s="20"/>
      <c r="K37" s="20"/>
      <c r="L37" s="20" t="str">
        <f>M10</f>
        <v>SUPERSONICS</v>
      </c>
      <c r="M37" s="20" t="str">
        <f>L10</f>
        <v>SYDNEY PSYCHOTICS</v>
      </c>
      <c r="N37" s="20"/>
      <c r="O37" s="20"/>
      <c r="P37" s="20"/>
      <c r="Q37" s="20"/>
      <c r="R37" s="20"/>
      <c r="S37" s="20"/>
      <c r="T37" s="3">
        <f t="shared" si="1"/>
        <v>1</v>
      </c>
      <c r="U37" s="3"/>
      <c r="V37" s="3"/>
    </row>
    <row r="38" spans="1:27">
      <c r="A38" s="11">
        <v>35</v>
      </c>
      <c r="B38" s="12" t="s">
        <v>7</v>
      </c>
      <c r="C38" s="19" t="s">
        <v>49</v>
      </c>
      <c r="D38" s="19"/>
      <c r="E38" s="19" t="s">
        <v>38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 t="str">
        <f>Q19</f>
        <v>PSYCHO KILLERS</v>
      </c>
      <c r="Q38" s="20" t="str">
        <f>P19</f>
        <v>CITY SLICKERS</v>
      </c>
      <c r="R38" s="20"/>
      <c r="S38" s="20"/>
      <c r="T38" s="3">
        <f t="shared" si="1"/>
        <v>1</v>
      </c>
      <c r="U38" s="3"/>
      <c r="V38" s="3"/>
    </row>
    <row r="39" spans="1:27">
      <c r="A39" s="11">
        <v>36</v>
      </c>
      <c r="B39" s="12" t="s">
        <v>3</v>
      </c>
      <c r="C39" s="19" t="s">
        <v>27</v>
      </c>
      <c r="D39" s="19"/>
      <c r="E39" s="19" t="s">
        <v>26</v>
      </c>
      <c r="F39" s="20"/>
      <c r="G39" s="20"/>
      <c r="H39" s="20" t="str">
        <f>W6</f>
        <v>NORWEST THUNDERDOGS 1</v>
      </c>
      <c r="I39" s="20" t="str">
        <f>W7</f>
        <v>NORWEST THUNDERDOGS 2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3">
        <f t="shared" si="1"/>
        <v>1</v>
      </c>
      <c r="U39" s="3"/>
      <c r="V39" s="3"/>
    </row>
    <row r="40" spans="1:27">
      <c r="A40" s="11">
        <v>37</v>
      </c>
      <c r="B40" s="12" t="s">
        <v>6</v>
      </c>
      <c r="C40" s="19" t="s">
        <v>48</v>
      </c>
      <c r="D40" s="19"/>
      <c r="E40" s="19" t="s">
        <v>47</v>
      </c>
      <c r="F40" s="20"/>
      <c r="G40" s="20"/>
      <c r="H40" s="20"/>
      <c r="I40" s="20"/>
      <c r="J40" s="20"/>
      <c r="K40" s="20"/>
      <c r="L40" s="20"/>
      <c r="M40" s="20"/>
      <c r="N40" s="20" t="str">
        <f>O11</f>
        <v>STAR BURST</v>
      </c>
      <c r="O40" s="20" t="str">
        <f>N11</f>
        <v>BELCONNEN BULLET PROOF</v>
      </c>
      <c r="P40" s="20"/>
      <c r="Q40" s="20"/>
      <c r="R40" s="20"/>
      <c r="S40" s="20"/>
      <c r="T40" s="3">
        <f t="shared" si="1"/>
        <v>1</v>
      </c>
      <c r="U40" s="3"/>
      <c r="V40" s="3"/>
    </row>
    <row r="41" spans="1:27">
      <c r="A41" s="11">
        <v>38</v>
      </c>
      <c r="B41" s="12" t="s">
        <v>8</v>
      </c>
      <c r="C41" s="19" t="s">
        <v>51</v>
      </c>
      <c r="D41" s="19"/>
      <c r="E41" s="19" t="s">
        <v>41</v>
      </c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 t="str">
        <f>S22</f>
        <v>SYDNEY PSYCHOS THRILLERS</v>
      </c>
      <c r="S41" s="20" t="str">
        <f>R22</f>
        <v>FLYBALL FRIENDS</v>
      </c>
      <c r="T41" s="3">
        <f t="shared" si="1"/>
        <v>1</v>
      </c>
      <c r="U41" s="3"/>
      <c r="V41" s="3"/>
    </row>
    <row r="42" spans="1:27">
      <c r="A42" s="11">
        <v>39</v>
      </c>
      <c r="B42" s="12" t="s">
        <v>4</v>
      </c>
      <c r="C42" s="19" t="s">
        <v>25</v>
      </c>
      <c r="D42" s="19"/>
      <c r="E42" s="19" t="s">
        <v>42</v>
      </c>
      <c r="F42" s="20"/>
      <c r="G42" s="20"/>
      <c r="H42" s="20"/>
      <c r="I42" s="20"/>
      <c r="J42" s="20" t="str">
        <f>W13</f>
        <v>SYDNEY PSYCHO MANIACS</v>
      </c>
      <c r="K42" s="20" t="str">
        <f>W11</f>
        <v>NORWEST THUNDERDOGS 3</v>
      </c>
      <c r="L42" s="20"/>
      <c r="M42" s="20"/>
      <c r="N42" s="20"/>
      <c r="O42" s="20"/>
      <c r="P42" s="20"/>
      <c r="Q42" s="20"/>
      <c r="R42" s="20"/>
      <c r="S42" s="20"/>
      <c r="T42" s="3">
        <f t="shared" si="1"/>
        <v>1</v>
      </c>
      <c r="U42" s="3"/>
      <c r="V42" s="3"/>
    </row>
    <row r="43" spans="1:27">
      <c r="A43" s="11">
        <v>40</v>
      </c>
      <c r="B43" s="12" t="s">
        <v>5</v>
      </c>
      <c r="C43" s="19" t="s">
        <v>45</v>
      </c>
      <c r="D43" s="19"/>
      <c r="E43" s="19" t="s">
        <v>32</v>
      </c>
      <c r="F43" s="20"/>
      <c r="G43" s="20"/>
      <c r="H43" s="20"/>
      <c r="I43" s="20"/>
      <c r="J43" s="20"/>
      <c r="K43" s="20"/>
      <c r="L43" s="20" t="str">
        <f>M14</f>
        <v>SUPERSONICS</v>
      </c>
      <c r="M43" s="20" t="str">
        <f>L14</f>
        <v>NORWEST THUNDERDOGS 5</v>
      </c>
      <c r="N43" s="20"/>
      <c r="O43" s="20"/>
      <c r="P43" s="20"/>
      <c r="Q43" s="20"/>
      <c r="R43" s="20"/>
      <c r="S43" s="20"/>
      <c r="T43" s="3">
        <f t="shared" si="1"/>
        <v>1</v>
      </c>
      <c r="U43" s="3"/>
      <c r="V43" s="3"/>
    </row>
    <row r="44" spans="1:27">
      <c r="A44" s="11">
        <v>41</v>
      </c>
      <c r="B44" s="12" t="s">
        <v>6</v>
      </c>
      <c r="C44" s="19" t="s">
        <v>48</v>
      </c>
      <c r="D44" s="19"/>
      <c r="E44" s="19" t="s">
        <v>35</v>
      </c>
      <c r="F44" s="20"/>
      <c r="G44" s="20"/>
      <c r="H44" s="20"/>
      <c r="I44" s="20"/>
      <c r="J44" s="20"/>
      <c r="K44" s="20"/>
      <c r="L44" s="20"/>
      <c r="M44" s="20"/>
      <c r="N44" s="20" t="str">
        <f>O15</f>
        <v>STAR BURST</v>
      </c>
      <c r="O44" s="20" t="str">
        <f>N15</f>
        <v>NORWEST THUNDERDOGS 7</v>
      </c>
      <c r="P44" s="20"/>
      <c r="Q44" s="20"/>
      <c r="R44" s="20"/>
      <c r="S44" s="20"/>
      <c r="T44" s="3">
        <f t="shared" si="1"/>
        <v>1</v>
      </c>
      <c r="U44" s="3"/>
      <c r="V44" s="3"/>
    </row>
    <row r="45" spans="1:27">
      <c r="A45" s="11">
        <v>42</v>
      </c>
      <c r="B45" s="12" t="s">
        <v>7</v>
      </c>
      <c r="C45" s="19" t="s">
        <v>39</v>
      </c>
      <c r="D45" s="19"/>
      <c r="E45" s="19" t="s">
        <v>38</v>
      </c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 t="str">
        <f>Q26</f>
        <v>NORWEST THUNDERDOGS 8</v>
      </c>
      <c r="Q45" s="20" t="str">
        <f>P26</f>
        <v>CITY SLICKERS</v>
      </c>
      <c r="R45" s="20"/>
      <c r="S45" s="20"/>
      <c r="T45" s="3">
        <f t="shared" si="1"/>
        <v>1</v>
      </c>
      <c r="U45" s="3"/>
      <c r="V45" s="3"/>
    </row>
    <row r="46" spans="1:27">
      <c r="A46" s="11">
        <v>43</v>
      </c>
      <c r="B46" s="12" t="s">
        <v>8</v>
      </c>
      <c r="C46" s="19" t="s">
        <v>40</v>
      </c>
      <c r="D46" s="19"/>
      <c r="E46" s="19" t="s">
        <v>41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 t="str">
        <f>S27</f>
        <v>CANBERRA X-TRAORDINARY</v>
      </c>
      <c r="S46" s="20" t="str">
        <f>R27</f>
        <v>FLYBALL FRIENDS</v>
      </c>
      <c r="T46" s="3">
        <f t="shared" si="1"/>
        <v>1</v>
      </c>
      <c r="U46" s="3"/>
      <c r="V46" s="3"/>
    </row>
    <row r="47" spans="1:27">
      <c r="A47" s="11">
        <v>44</v>
      </c>
      <c r="B47" s="12" t="s">
        <v>2</v>
      </c>
      <c r="C47" s="19" t="s">
        <v>27</v>
      </c>
      <c r="D47" s="19"/>
      <c r="E47" s="19" t="s">
        <v>26</v>
      </c>
      <c r="F47" s="20" t="str">
        <f>W4</f>
        <v>NORWEST THUNDERDOGS 1</v>
      </c>
      <c r="G47" s="20" t="str">
        <f>W5</f>
        <v>NORWEST THUNDERDOGS 2</v>
      </c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3">
        <f t="shared" si="1"/>
        <v>1</v>
      </c>
      <c r="U47" s="3"/>
      <c r="V47" s="3"/>
    </row>
    <row r="48" spans="1:27">
      <c r="A48" s="11">
        <v>45</v>
      </c>
      <c r="B48" s="12" t="s">
        <v>5</v>
      </c>
      <c r="C48" s="19" t="s">
        <v>46</v>
      </c>
      <c r="D48" s="19"/>
      <c r="E48" s="19" t="s">
        <v>31</v>
      </c>
      <c r="F48" s="20"/>
      <c r="G48" s="20"/>
      <c r="H48" s="20"/>
      <c r="I48" s="20"/>
      <c r="J48" s="20"/>
      <c r="K48" s="20"/>
      <c r="L48" s="20" t="str">
        <f>M18</f>
        <v>SYDNEY PSYCHOTICS</v>
      </c>
      <c r="M48" s="20" t="str">
        <f>L18</f>
        <v>POWER PAWS</v>
      </c>
      <c r="N48" s="20"/>
      <c r="O48" s="20"/>
      <c r="P48" s="20"/>
      <c r="Q48" s="20"/>
      <c r="R48" s="20"/>
      <c r="S48" s="20"/>
      <c r="T48" s="3">
        <f t="shared" si="1"/>
        <v>1</v>
      </c>
      <c r="U48" s="3"/>
      <c r="V48" s="3"/>
    </row>
    <row r="49" spans="1:22" s="9" customFormat="1">
      <c r="A49" s="11">
        <v>46</v>
      </c>
      <c r="B49" s="12" t="s">
        <v>6</v>
      </c>
      <c r="C49" s="19" t="s">
        <v>47</v>
      </c>
      <c r="D49" s="19"/>
      <c r="E49" s="19" t="s">
        <v>34</v>
      </c>
      <c r="F49" s="20"/>
      <c r="G49" s="20"/>
      <c r="H49" s="20"/>
      <c r="I49" s="20"/>
      <c r="J49" s="20"/>
      <c r="K49" s="20"/>
      <c r="L49" s="20"/>
      <c r="M49" s="20"/>
      <c r="N49" s="20" t="str">
        <f>O21</f>
        <v>BELCONNEN BULLET PROOF</v>
      </c>
      <c r="O49" s="20" t="str">
        <f>N21</f>
        <v>WOOFERS 1</v>
      </c>
      <c r="P49" s="20"/>
      <c r="Q49" s="20"/>
      <c r="R49" s="20"/>
      <c r="S49" s="20"/>
      <c r="T49" s="3">
        <f t="shared" si="1"/>
        <v>1</v>
      </c>
      <c r="U49" s="3"/>
      <c r="V49" s="3"/>
    </row>
    <row r="50" spans="1:22" s="9" customFormat="1">
      <c r="A50" s="11">
        <v>47</v>
      </c>
      <c r="B50" s="12" t="s">
        <v>7</v>
      </c>
      <c r="C50" s="19" t="s">
        <v>39</v>
      </c>
      <c r="D50" s="33"/>
      <c r="E50" s="19" t="s">
        <v>49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 t="str">
        <f>Q31</f>
        <v>PSYCHO KILLERS</v>
      </c>
      <c r="Q50" s="20" t="str">
        <f>P31</f>
        <v>NORWEST THUNDERDOGS 8</v>
      </c>
      <c r="R50" s="20"/>
      <c r="S50" s="20"/>
      <c r="T50" s="3">
        <f t="shared" si="1"/>
        <v>1</v>
      </c>
      <c r="U50" s="3"/>
      <c r="V50" s="3"/>
    </row>
    <row r="51" spans="1:22" s="9" customFormat="1">
      <c r="A51" s="11">
        <v>48</v>
      </c>
      <c r="B51" s="12" t="s">
        <v>4</v>
      </c>
      <c r="C51" s="19" t="s">
        <v>44</v>
      </c>
      <c r="D51" s="19"/>
      <c r="E51" s="19" t="s">
        <v>25</v>
      </c>
      <c r="F51" s="20"/>
      <c r="G51" s="20"/>
      <c r="H51" s="20"/>
      <c r="I51" s="20"/>
      <c r="J51" s="20" t="str">
        <f>W12</f>
        <v>HYPER SPACE</v>
      </c>
      <c r="K51" s="20" t="str">
        <f>W13</f>
        <v>SYDNEY PSYCHO MANIACS</v>
      </c>
      <c r="L51" s="20"/>
      <c r="M51" s="20"/>
      <c r="N51" s="20"/>
      <c r="O51" s="20"/>
      <c r="P51" s="20"/>
      <c r="Q51" s="20"/>
      <c r="R51" s="20"/>
      <c r="S51" s="20"/>
      <c r="T51" s="3">
        <f t="shared" si="1"/>
        <v>1</v>
      </c>
      <c r="U51" s="3"/>
      <c r="V51" s="3"/>
    </row>
    <row r="52" spans="1:22" s="9" customFormat="1">
      <c r="A52" s="11">
        <v>49</v>
      </c>
      <c r="B52" s="12" t="s">
        <v>5</v>
      </c>
      <c r="C52" s="19" t="s">
        <v>31</v>
      </c>
      <c r="D52" s="19"/>
      <c r="E52" s="19" t="s">
        <v>45</v>
      </c>
      <c r="F52" s="20"/>
      <c r="G52" s="20"/>
      <c r="H52" s="20"/>
      <c r="I52" s="20"/>
      <c r="J52" s="20"/>
      <c r="K52" s="20"/>
      <c r="L52" s="20" t="str">
        <f>M24</f>
        <v>POWER PAWS</v>
      </c>
      <c r="M52" s="20" t="str">
        <f>L24</f>
        <v>SUPERSONICS</v>
      </c>
      <c r="N52" s="20"/>
      <c r="O52" s="20"/>
      <c r="P52" s="20"/>
      <c r="Q52" s="20"/>
      <c r="R52" s="20"/>
      <c r="S52" s="20"/>
      <c r="T52" s="3">
        <f t="shared" si="1"/>
        <v>1</v>
      </c>
      <c r="U52" s="3"/>
      <c r="V52" s="3"/>
    </row>
    <row r="53" spans="1:22" s="9" customFormat="1">
      <c r="A53" s="11">
        <v>50</v>
      </c>
      <c r="B53" s="12" t="s">
        <v>8</v>
      </c>
      <c r="C53" s="19" t="s">
        <v>51</v>
      </c>
      <c r="D53" s="19"/>
      <c r="E53" s="19" t="s">
        <v>40</v>
      </c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 t="str">
        <f>S34</f>
        <v>SYDNEY PSYCHOS THRILLERS</v>
      </c>
      <c r="S53" s="20" t="str">
        <f>R34</f>
        <v>CANBERRA X-TRAORDINARY</v>
      </c>
      <c r="T53" s="3">
        <f t="shared" si="1"/>
        <v>1</v>
      </c>
      <c r="U53" s="3"/>
      <c r="V53" s="3"/>
    </row>
    <row r="54" spans="1:22" s="9" customFormat="1">
      <c r="A54" s="11">
        <v>51</v>
      </c>
      <c r="B54" s="12" t="s">
        <v>6</v>
      </c>
      <c r="C54" s="19" t="s">
        <v>34</v>
      </c>
      <c r="D54" s="19"/>
      <c r="E54" s="19" t="s">
        <v>48</v>
      </c>
      <c r="F54" s="20"/>
      <c r="G54" s="20"/>
      <c r="H54" s="20"/>
      <c r="I54" s="20"/>
      <c r="J54" s="20"/>
      <c r="K54" s="20"/>
      <c r="L54" s="20"/>
      <c r="M54" s="20"/>
      <c r="N54" s="20" t="str">
        <f>O25</f>
        <v>WOOFERS 1</v>
      </c>
      <c r="O54" s="20" t="str">
        <f>N25</f>
        <v>STAR BURST</v>
      </c>
      <c r="P54" s="20"/>
      <c r="Q54" s="20"/>
      <c r="R54" s="20"/>
      <c r="S54" s="20"/>
      <c r="T54" s="3">
        <f t="shared" si="1"/>
        <v>1</v>
      </c>
      <c r="U54" s="3"/>
      <c r="V54" s="3"/>
    </row>
    <row r="55" spans="1:22" s="9" customFormat="1">
      <c r="A55" s="11">
        <v>52</v>
      </c>
      <c r="B55" s="12" t="s">
        <v>2</v>
      </c>
      <c r="C55" s="19" t="s">
        <v>26</v>
      </c>
      <c r="D55" s="19"/>
      <c r="E55" s="19" t="s">
        <v>27</v>
      </c>
      <c r="F55" s="26" t="str">
        <f>G47</f>
        <v>NORWEST THUNDERDOGS 2</v>
      </c>
      <c r="G55" s="26" t="str">
        <f>F47</f>
        <v>NORWEST THUNDERDOGS 1</v>
      </c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3">
        <f t="shared" si="1"/>
        <v>1</v>
      </c>
      <c r="U55" s="3"/>
      <c r="V55" s="3"/>
    </row>
    <row r="56" spans="1:22" s="9" customFormat="1">
      <c r="A56" s="11">
        <v>53</v>
      </c>
      <c r="B56" s="12" t="s">
        <v>5</v>
      </c>
      <c r="C56" s="19" t="s">
        <v>46</v>
      </c>
      <c r="D56" s="19"/>
      <c r="E56" s="19" t="s">
        <v>32</v>
      </c>
      <c r="F56" s="20"/>
      <c r="G56" s="20"/>
      <c r="H56" s="20"/>
      <c r="I56" s="20"/>
      <c r="J56" s="20"/>
      <c r="K56" s="20"/>
      <c r="L56" s="20" t="str">
        <f>M29</f>
        <v>SYDNEY PSYCHOTICS</v>
      </c>
      <c r="M56" s="20" t="str">
        <f>L29</f>
        <v>NORWEST THUNDERDOGS 5</v>
      </c>
      <c r="N56" s="20"/>
      <c r="O56" s="20"/>
      <c r="P56" s="20"/>
      <c r="Q56" s="20"/>
      <c r="R56" s="20"/>
      <c r="S56" s="20"/>
      <c r="T56" s="3">
        <f t="shared" si="1"/>
        <v>1</v>
      </c>
      <c r="U56" s="3"/>
      <c r="V56" s="3"/>
    </row>
    <row r="57" spans="1:22" s="9" customFormat="1">
      <c r="A57" s="11">
        <v>54</v>
      </c>
      <c r="B57" s="12" t="s">
        <v>7</v>
      </c>
      <c r="C57" s="19" t="s">
        <v>49</v>
      </c>
      <c r="D57" s="33"/>
      <c r="E57" s="19" t="s">
        <v>38</v>
      </c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 t="str">
        <f>Q38</f>
        <v>CITY SLICKERS</v>
      </c>
      <c r="Q57" s="20" t="str">
        <f>P38</f>
        <v>PSYCHO KILLERS</v>
      </c>
      <c r="R57" s="20"/>
      <c r="S57" s="20"/>
      <c r="T57" s="3">
        <f t="shared" si="1"/>
        <v>1</v>
      </c>
      <c r="U57" s="3"/>
      <c r="V57" s="3"/>
    </row>
    <row r="58" spans="1:22" s="9" customFormat="1">
      <c r="A58" s="11">
        <v>55</v>
      </c>
      <c r="B58" s="12" t="s">
        <v>4</v>
      </c>
      <c r="C58" s="19" t="s">
        <v>42</v>
      </c>
      <c r="D58" s="19"/>
      <c r="E58" s="19" t="s">
        <v>44</v>
      </c>
      <c r="F58" s="20"/>
      <c r="G58" s="20"/>
      <c r="H58" s="20"/>
      <c r="I58" s="20"/>
      <c r="J58" s="20" t="str">
        <f>W11</f>
        <v>NORWEST THUNDERDOGS 3</v>
      </c>
      <c r="K58" s="20" t="str">
        <f>W12</f>
        <v>HYPER SPACE</v>
      </c>
      <c r="L58" s="20"/>
      <c r="M58" s="20"/>
      <c r="N58" s="20"/>
      <c r="O58" s="20"/>
      <c r="P58" s="20"/>
      <c r="Q58" s="20"/>
      <c r="R58" s="20"/>
      <c r="S58" s="20"/>
      <c r="T58" s="3">
        <f t="shared" si="1"/>
        <v>1</v>
      </c>
      <c r="U58" s="3"/>
      <c r="V58" s="3"/>
    </row>
    <row r="59" spans="1:22" s="9" customFormat="1">
      <c r="A59" s="11">
        <v>56</v>
      </c>
      <c r="B59" s="12" t="s">
        <v>6</v>
      </c>
      <c r="C59" s="19" t="s">
        <v>47</v>
      </c>
      <c r="D59" s="19"/>
      <c r="E59" s="19" t="s">
        <v>35</v>
      </c>
      <c r="F59" s="20"/>
      <c r="G59" s="20"/>
      <c r="H59" s="20"/>
      <c r="I59" s="20"/>
      <c r="J59" s="20"/>
      <c r="K59" s="20"/>
      <c r="L59" s="20"/>
      <c r="M59" s="20"/>
      <c r="N59" s="20" t="str">
        <f>O30</f>
        <v>BELCONNEN BULLET PROOF</v>
      </c>
      <c r="O59" s="20" t="str">
        <f>N30</f>
        <v>NORWEST THUNDERDOGS 7</v>
      </c>
      <c r="P59" s="20"/>
      <c r="Q59" s="20"/>
      <c r="R59" s="20"/>
      <c r="S59" s="20"/>
      <c r="T59" s="3">
        <f t="shared" si="1"/>
        <v>1</v>
      </c>
      <c r="U59" s="3"/>
      <c r="V59" s="3"/>
    </row>
    <row r="60" spans="1:22" s="9" customFormat="1">
      <c r="A60" s="11">
        <v>57</v>
      </c>
      <c r="B60" s="12" t="s">
        <v>8</v>
      </c>
      <c r="C60" s="19" t="s">
        <v>41</v>
      </c>
      <c r="D60" s="19"/>
      <c r="E60" s="19" t="s">
        <v>51</v>
      </c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 t="str">
        <f>S41</f>
        <v>FLYBALL FRIENDS</v>
      </c>
      <c r="S60" s="20" t="str">
        <f>R41</f>
        <v>SYDNEY PSYCHOS THRILLERS</v>
      </c>
      <c r="T60" s="3">
        <f t="shared" si="1"/>
        <v>1</v>
      </c>
      <c r="U60" s="3"/>
      <c r="V60" s="3"/>
    </row>
    <row r="63" spans="1:22" s="9" customFormat="1">
      <c r="A63" s="3"/>
      <c r="B63" s="3"/>
      <c r="C63" s="33"/>
      <c r="D63" s="6"/>
      <c r="E63" s="33"/>
    </row>
  </sheetData>
  <mergeCells count="6">
    <mergeCell ref="A1:E1"/>
    <mergeCell ref="W1:AH1"/>
    <mergeCell ref="AF5:AF11"/>
    <mergeCell ref="AF13:AF14"/>
    <mergeCell ref="AF17:AF18"/>
    <mergeCell ref="AF21:AF22"/>
  </mergeCells>
  <phoneticPr fontId="4" type="noConversion"/>
  <pageMargins left="0.75" right="0.75" top="1" bottom="1" header="0.5" footer="0.5"/>
  <pageSetup paperSize="9" scale="60" orientation="portrait" horizontalDpi="4294967292" verticalDpi="4294967292"/>
  <rowBreaks count="1" manualBreakCount="1">
    <brk id="61" max="16383" man="1"/>
  </rowBreaks>
  <colBreaks count="2" manualBreakCount="2">
    <brk id="21" max="1048575" man="1"/>
    <brk id="3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2017-07-23T11:47:08Z</cp:lastPrinted>
  <dcterms:created xsi:type="dcterms:W3CDTF">2017-07-23T11:46:32Z</dcterms:created>
  <dcterms:modified xsi:type="dcterms:W3CDTF">2017-07-23T11:47:48Z</dcterms:modified>
</cp:coreProperties>
</file>