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wdp" ContentType="image/vnd.ms-photo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checkCompatibility="1" autoCompressPictures="0"/>
  <bookViews>
    <workbookView xWindow="0" yWindow="0" windowWidth="38400" windowHeight="21060" tabRatio="500"/>
  </bookViews>
  <sheets>
    <sheet name="running order" sheetId="1" r:id="rId1"/>
    <sheet name="div split for web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41" i="2" l="1"/>
  <c r="P43" i="2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N33" i="2"/>
  <c r="N32" i="2"/>
  <c r="N29" i="2"/>
  <c r="N30" i="2"/>
  <c r="N28" i="2"/>
  <c r="N27" i="2"/>
  <c r="N21" i="2"/>
  <c r="N20" i="2"/>
  <c r="N19" i="2"/>
  <c r="N18" i="2"/>
  <c r="N17" i="2"/>
  <c r="N16" i="2"/>
  <c r="N14" i="2"/>
  <c r="N13" i="2"/>
  <c r="N12" i="2"/>
  <c r="N11" i="2"/>
  <c r="N10" i="2"/>
  <c r="N9" i="2"/>
</calcChain>
</file>

<file path=xl/sharedStrings.xml><?xml version="1.0" encoding="utf-8"?>
<sst xmlns="http://schemas.openxmlformats.org/spreadsheetml/2006/main" count="701" uniqueCount="94">
  <si>
    <t xml:space="preserve">race no. </t>
  </si>
  <si>
    <t>Div</t>
  </si>
  <si>
    <t>seed time</t>
  </si>
  <si>
    <t>left lane</t>
  </si>
  <si>
    <t>right lane</t>
  </si>
  <si>
    <t>P2</t>
  </si>
  <si>
    <t>Rex and Gizmo</t>
  </si>
  <si>
    <t>Twizii</t>
  </si>
  <si>
    <t>S2</t>
  </si>
  <si>
    <t>Poppy</t>
  </si>
  <si>
    <t>Tilly</t>
  </si>
  <si>
    <t>open</t>
  </si>
  <si>
    <t>Awesome Paws</t>
  </si>
  <si>
    <t>Cross Border Runners</t>
  </si>
  <si>
    <t>P1</t>
  </si>
  <si>
    <t>Violet Fanatics</t>
  </si>
  <si>
    <t>Leo and Bix</t>
  </si>
  <si>
    <t>Daisy</t>
  </si>
  <si>
    <t>Molly</t>
  </si>
  <si>
    <t>S1</t>
  </si>
  <si>
    <t>Wizz</t>
  </si>
  <si>
    <t>Dan</t>
  </si>
  <si>
    <t>Rex</t>
  </si>
  <si>
    <t>Shay</t>
  </si>
  <si>
    <t>Crate Escapers</t>
  </si>
  <si>
    <t>Flying fluro flyball</t>
  </si>
  <si>
    <t>Gizmo</t>
  </si>
  <si>
    <t>Tazzi</t>
  </si>
  <si>
    <t>After Shock</t>
  </si>
  <si>
    <t>Dark and Stormy</t>
  </si>
  <si>
    <t>Spring</t>
  </si>
  <si>
    <t>Frank</t>
  </si>
  <si>
    <t>20 minute morning tea</t>
  </si>
  <si>
    <t>45 minute lunch</t>
  </si>
  <si>
    <t>VS</t>
  </si>
  <si>
    <t xml:space="preserve">Friday 26th September 2019 - 21st Australian Flyball Championships </t>
  </si>
  <si>
    <t>SINGLES</t>
  </si>
  <si>
    <t>b/out</t>
  </si>
  <si>
    <t>format</t>
  </si>
  <si>
    <t>no. races</t>
  </si>
  <si>
    <t>heats format</t>
  </si>
  <si>
    <t>no. of heats</t>
  </si>
  <si>
    <t>div one</t>
  </si>
  <si>
    <t>1 RR - 6 teams - 5 races ea</t>
  </si>
  <si>
    <t>3 heats</t>
  </si>
  <si>
    <t>div two</t>
  </si>
  <si>
    <t>CT race for singles</t>
  </si>
  <si>
    <t xml:space="preserve">Race 1 - winner of div two races winner of div 1 </t>
  </si>
  <si>
    <t>PAIRS</t>
  </si>
  <si>
    <t xml:space="preserve">4 team double RR </t>
  </si>
  <si>
    <t xml:space="preserve"> 2 teams </t>
  </si>
  <si>
    <t>DEC</t>
  </si>
  <si>
    <t xml:space="preserve">handicap  4 team double RR </t>
  </si>
  <si>
    <t>best of 5</t>
  </si>
  <si>
    <t>18-30</t>
  </si>
  <si>
    <t>Winner of div two</t>
  </si>
  <si>
    <t>Winner of div one</t>
  </si>
  <si>
    <t>Singles</t>
  </si>
  <si>
    <t>Pairs</t>
  </si>
  <si>
    <t>Handlers will get to toss for the lane in the CT Races</t>
  </si>
  <si>
    <t>20 minute break if needed -  if a clash with the CT singles race winner also in the winner of pairs</t>
  </si>
  <si>
    <t>OPEN</t>
  </si>
  <si>
    <t>total races for Open teams</t>
  </si>
  <si>
    <t>total races including the CT race</t>
  </si>
  <si>
    <t>box steward</t>
  </si>
  <si>
    <t>line steward</t>
  </si>
  <si>
    <t>Tony GEE - AP</t>
  </si>
  <si>
    <t>Colin STEPHENS - AP</t>
  </si>
  <si>
    <t>Shireen PITT - AP</t>
  </si>
  <si>
    <t>Gail KUBEL - AP</t>
  </si>
  <si>
    <t>Judy GEE - AP</t>
  </si>
  <si>
    <t>Jane TREZISE - FF</t>
  </si>
  <si>
    <t>Sharleen DAVIS - AP</t>
  </si>
  <si>
    <t>TO BE DECIDED WHEN THE WINNERS ARE ANNOUNCED</t>
  </si>
  <si>
    <t>Jan McChesney -  OK</t>
  </si>
  <si>
    <t>Rachel PHOMSOUVANH - AIR</t>
  </si>
  <si>
    <t xml:space="preserve">Kylie Stephens - AP </t>
  </si>
  <si>
    <t>Dianne PENMAN - AP</t>
  </si>
  <si>
    <t xml:space="preserve">Daisy (AP) </t>
  </si>
  <si>
    <t xml:space="preserve">Frank (AP) </t>
  </si>
  <si>
    <t xml:space="preserve">Poppy   </t>
  </si>
  <si>
    <t xml:space="preserve">Awesome Paws </t>
  </si>
  <si>
    <t xml:space="preserve">Violet Fanatics </t>
  </si>
  <si>
    <t xml:space="preserve">Daisy </t>
  </si>
  <si>
    <t xml:space="preserve">Frank </t>
  </si>
  <si>
    <t xml:space="preserve">Awesome Paws  </t>
  </si>
  <si>
    <t xml:space="preserve">Dark and Stormy </t>
  </si>
  <si>
    <t xml:space="preserve">Shay  </t>
  </si>
  <si>
    <t xml:space="preserve">Shay </t>
  </si>
  <si>
    <r>
      <t>Dark and Stormy</t>
    </r>
    <r>
      <rPr>
        <sz val="18"/>
        <color rgb="FFFF0000"/>
        <rFont val="Calibri"/>
        <scheme val="minor"/>
      </rPr>
      <t xml:space="preserve"> </t>
    </r>
  </si>
  <si>
    <r>
      <t>Daisy</t>
    </r>
    <r>
      <rPr>
        <sz val="18"/>
        <color rgb="FFFF0000"/>
        <rFont val="Calibri"/>
        <scheme val="minor"/>
      </rPr>
      <t xml:space="preserve"> </t>
    </r>
  </si>
  <si>
    <r>
      <t xml:space="preserve">Poppy </t>
    </r>
    <r>
      <rPr>
        <sz val="18"/>
        <color rgb="FFFF0000"/>
        <rFont val="Calibri"/>
        <scheme val="minor"/>
      </rPr>
      <t xml:space="preserve">  </t>
    </r>
  </si>
  <si>
    <t>Rookies</t>
  </si>
  <si>
    <t>20 minute break in preparation for the CT Races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</si>
</sst>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8" x14ac:knownFonts="1">
    <font>
      <sz val="12"/>
      <color theme="1"/>
      <name val="Calibri"/>
      <family val="2"/>
      <scheme val="minor"/>
    </font>
    <font>
      <sz val="18"/>
      <name val="Calibri"/>
      <scheme val="minor"/>
    </font>
    <font>
      <sz val="18"/>
      <name val="Arial"/>
      <family val="2"/>
    </font>
    <font>
      <sz val="18"/>
      <color theme="0"/>
      <name val="Calibri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scheme val="minor"/>
    </font>
    <font>
      <sz val="18"/>
      <color theme="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name val="Calibri"/>
      <scheme val="minor"/>
    </font>
    <font>
      <sz val="16"/>
      <color theme="0"/>
      <name val="Calibri"/>
      <scheme val="minor"/>
    </font>
    <font>
      <sz val="12"/>
      <color rgb="FFFF0000"/>
      <name val="Calibri"/>
      <family val="2"/>
      <scheme val="minor"/>
    </font>
    <font>
      <sz val="12"/>
      <name val="Calibri"/>
      <scheme val="minor"/>
    </font>
    <font>
      <sz val="18"/>
      <color rgb="FFFF0000"/>
      <name val="Calibri"/>
      <scheme val="minor"/>
    </font>
    <font>
      <b/>
      <sz val="12"/>
      <color rgb="FFFF0000"/>
      <name val="Calibri"/>
      <scheme val="minor"/>
    </font>
    <font>
      <b/>
      <sz val="11"/>
      <color rgb="FFFF0000"/>
      <name val="Calibri"/>
      <scheme val="minor"/>
    </font>
    <font>
      <sz val="11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2DFF14"/>
        <bgColor indexed="64"/>
      </patternFill>
    </fill>
    <fill>
      <patternFill patternType="solid">
        <fgColor rgb="FF22F326"/>
        <bgColor indexed="64"/>
      </patternFill>
    </fill>
    <fill>
      <patternFill patternType="solid">
        <fgColor rgb="FF55F359"/>
        <bgColor indexed="64"/>
      </patternFill>
    </fill>
    <fill>
      <patternFill patternType="solid">
        <fgColor rgb="FF2DFF14"/>
        <bgColor rgb="FF000000"/>
      </patternFill>
    </fill>
    <fill>
      <patternFill patternType="solid">
        <fgColor rgb="FF29EE22"/>
        <bgColor indexed="64"/>
      </patternFill>
    </fill>
    <fill>
      <patternFill patternType="solid">
        <fgColor rgb="FF26E317"/>
        <bgColor indexed="64"/>
      </patternFill>
    </fill>
    <fill>
      <patternFill patternType="solid">
        <fgColor rgb="FF00FB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EC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4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48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2" fillId="6" borderId="0" xfId="0" applyNumberFormat="1" applyFont="1" applyFill="1" applyBorder="1" applyAlignment="1" applyProtection="1">
      <alignment horizontal="center"/>
    </xf>
    <xf numFmtId="0" fontId="4" fillId="6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164" fontId="2" fillId="7" borderId="0" xfId="0" applyNumberFormat="1" applyFont="1" applyFill="1" applyBorder="1" applyAlignment="1" applyProtection="1">
      <alignment horizontal="center"/>
    </xf>
    <xf numFmtId="164" fontId="2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Border="1" applyAlignment="1">
      <alignment horizontal="center"/>
    </xf>
    <xf numFmtId="164" fontId="2" fillId="3" borderId="0" xfId="0" applyNumberFormat="1" applyFont="1" applyFill="1" applyBorder="1" applyAlignment="1" applyProtection="1">
      <alignment horizontal="center"/>
    </xf>
    <xf numFmtId="0" fontId="4" fillId="3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</xf>
    <xf numFmtId="0" fontId="4" fillId="0" borderId="12" xfId="0" applyFont="1" applyFill="1" applyBorder="1" applyAlignment="1">
      <alignment horizontal="center"/>
    </xf>
    <xf numFmtId="164" fontId="2" fillId="2" borderId="12" xfId="0" applyNumberFormat="1" applyFont="1" applyFill="1" applyBorder="1" applyAlignment="1" applyProtection="1">
      <alignment horizontal="center"/>
    </xf>
    <xf numFmtId="0" fontId="4" fillId="2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164" fontId="2" fillId="3" borderId="12" xfId="0" applyNumberFormat="1" applyFont="1" applyFill="1" applyBorder="1" applyAlignment="1" applyProtection="1">
      <alignment horizontal="center"/>
    </xf>
    <xf numFmtId="164" fontId="2" fillId="0" borderId="12" xfId="0" applyNumberFormat="1" applyFont="1" applyFill="1" applyBorder="1" applyAlignment="1" applyProtection="1">
      <alignment horizontal="center"/>
    </xf>
    <xf numFmtId="164" fontId="2" fillId="6" borderId="12" xfId="0" applyNumberFormat="1" applyFont="1" applyFill="1" applyBorder="1" applyAlignment="1" applyProtection="1">
      <alignment horizontal="center"/>
    </xf>
    <xf numFmtId="0" fontId="4" fillId="6" borderId="12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164" fontId="2" fillId="9" borderId="17" xfId="0" applyNumberFormat="1" applyFont="1" applyFill="1" applyBorder="1" applyAlignment="1" applyProtection="1">
      <alignment horizontal="center"/>
    </xf>
    <xf numFmtId="0" fontId="1" fillId="9" borderId="17" xfId="0" applyFont="1" applyFill="1" applyBorder="1" applyAlignment="1">
      <alignment horizontal="center"/>
    </xf>
    <xf numFmtId="0" fontId="3" fillId="10" borderId="17" xfId="0" applyFont="1" applyFill="1" applyBorder="1" applyAlignment="1">
      <alignment horizontal="center"/>
    </xf>
    <xf numFmtId="164" fontId="6" fillId="10" borderId="17" xfId="0" applyNumberFormat="1" applyFont="1" applyFill="1" applyBorder="1" applyAlignment="1" applyProtection="1">
      <alignment horizontal="center"/>
    </xf>
    <xf numFmtId="164" fontId="2" fillId="4" borderId="0" xfId="0" applyNumberFormat="1" applyFont="1" applyFill="1" applyBorder="1" applyAlignment="1" applyProtection="1">
      <alignment horizontal="center"/>
    </xf>
    <xf numFmtId="0" fontId="4" fillId="4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center"/>
    </xf>
    <xf numFmtId="164" fontId="2" fillId="8" borderId="0" xfId="0" applyNumberFormat="1" applyFont="1" applyFill="1" applyBorder="1" applyAlignment="1" applyProtection="1">
      <alignment horizontal="center"/>
    </xf>
    <xf numFmtId="164" fontId="6" fillId="10" borderId="0" xfId="0" applyNumberFormat="1" applyFont="1" applyFill="1" applyBorder="1" applyAlignment="1" applyProtection="1">
      <alignment horizontal="center"/>
    </xf>
    <xf numFmtId="0" fontId="3" fillId="11" borderId="0" xfId="0" applyFont="1" applyFill="1" applyBorder="1" applyAlignment="1">
      <alignment horizontal="center"/>
    </xf>
    <xf numFmtId="164" fontId="6" fillId="11" borderId="0" xfId="0" applyNumberFormat="1" applyFont="1" applyFill="1" applyBorder="1" applyAlignment="1" applyProtection="1">
      <alignment horizontal="center"/>
    </xf>
    <xf numFmtId="0" fontId="3" fillId="10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164" fontId="2" fillId="9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/>
    <xf numFmtId="0" fontId="4" fillId="12" borderId="0" xfId="0" applyFont="1" applyFill="1" applyBorder="1" applyAlignment="1">
      <alignment horizontal="center"/>
    </xf>
    <xf numFmtId="164" fontId="2" fillId="12" borderId="0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 vertical="center"/>
    </xf>
    <xf numFmtId="164" fontId="2" fillId="13" borderId="7" xfId="0" applyNumberFormat="1" applyFont="1" applyFill="1" applyBorder="1" applyAlignment="1" applyProtection="1">
      <alignment horizontal="center"/>
    </xf>
    <xf numFmtId="0" fontId="1" fillId="13" borderId="18" xfId="0" applyFont="1" applyFill="1" applyBorder="1" applyAlignment="1">
      <alignment horizontal="center"/>
    </xf>
    <xf numFmtId="164" fontId="2" fillId="13" borderId="18" xfId="0" applyNumberFormat="1" applyFont="1" applyFill="1" applyBorder="1" applyAlignment="1" applyProtection="1">
      <alignment horizontal="center"/>
    </xf>
    <xf numFmtId="164" fontId="2" fillId="14" borderId="10" xfId="0" applyNumberFormat="1" applyFont="1" applyFill="1" applyBorder="1" applyAlignment="1" applyProtection="1">
      <alignment horizontal="center"/>
    </xf>
    <xf numFmtId="0" fontId="4" fillId="14" borderId="19" xfId="0" applyFont="1" applyFill="1" applyBorder="1" applyAlignment="1">
      <alignment horizontal="center"/>
    </xf>
    <xf numFmtId="164" fontId="2" fillId="14" borderId="19" xfId="0" applyNumberFormat="1" applyFont="1" applyFill="1" applyBorder="1" applyAlignment="1" applyProtection="1">
      <alignment horizontal="center"/>
    </xf>
    <xf numFmtId="164" fontId="2" fillId="15" borderId="10" xfId="0" applyNumberFormat="1" applyFont="1" applyFill="1" applyBorder="1" applyAlignment="1" applyProtection="1">
      <alignment horizontal="center"/>
    </xf>
    <xf numFmtId="0" fontId="4" fillId="15" borderId="19" xfId="0" applyFont="1" applyFill="1" applyBorder="1" applyAlignment="1">
      <alignment horizontal="center"/>
    </xf>
    <xf numFmtId="164" fontId="2" fillId="15" borderId="19" xfId="0" applyNumberFormat="1" applyFont="1" applyFill="1" applyBorder="1" applyAlignment="1" applyProtection="1">
      <alignment horizontal="center"/>
    </xf>
    <xf numFmtId="164" fontId="2" fillId="16" borderId="15" xfId="0" applyNumberFormat="1" applyFont="1" applyFill="1" applyBorder="1" applyAlignment="1" applyProtection="1">
      <alignment horizontal="center"/>
    </xf>
    <xf numFmtId="0" fontId="4" fillId="16" borderId="20" xfId="0" applyFont="1" applyFill="1" applyBorder="1" applyAlignment="1">
      <alignment horizontal="center"/>
    </xf>
    <xf numFmtId="164" fontId="2" fillId="16" borderId="2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4" fillId="16" borderId="5" xfId="0" applyFont="1" applyFill="1" applyBorder="1" applyAlignment="1">
      <alignment horizontal="right"/>
    </xf>
    <xf numFmtId="0" fontId="4" fillId="14" borderId="5" xfId="0" applyFont="1" applyFill="1" applyBorder="1" applyAlignment="1">
      <alignment horizontal="right"/>
    </xf>
    <xf numFmtId="0" fontId="4" fillId="13" borderId="5" xfId="0" applyFont="1" applyFill="1" applyBorder="1" applyAlignment="1">
      <alignment horizontal="right"/>
    </xf>
    <xf numFmtId="0" fontId="4" fillId="15" borderId="5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46" fontId="1" fillId="0" borderId="1" xfId="0" applyNumberFormat="1" applyFont="1" applyFill="1" applyBorder="1" applyAlignment="1">
      <alignment horizontal="center" vertical="center"/>
    </xf>
    <xf numFmtId="2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46" fontId="3" fillId="5" borderId="1" xfId="0" applyNumberFormat="1" applyFont="1" applyFill="1" applyBorder="1" applyAlignment="1">
      <alignment horizontal="center" vertical="center"/>
    </xf>
    <xf numFmtId="20" fontId="3" fillId="5" borderId="1" xfId="0" applyNumberFormat="1" applyFont="1" applyFill="1" applyBorder="1" applyAlignment="1">
      <alignment horizontal="center" vertical="center"/>
    </xf>
    <xf numFmtId="21" fontId="1" fillId="18" borderId="1" xfId="0" applyNumberFormat="1" applyFont="1" applyFill="1" applyBorder="1" applyAlignment="1">
      <alignment horizontal="center" vertical="center"/>
    </xf>
    <xf numFmtId="20" fontId="1" fillId="18" borderId="1" xfId="0" applyNumberFormat="1" applyFont="1" applyFill="1" applyBorder="1" applyAlignment="1">
      <alignment horizontal="center" vertical="center"/>
    </xf>
    <xf numFmtId="0" fontId="1" fillId="18" borderId="1" xfId="0" applyFont="1" applyFill="1" applyBorder="1" applyAlignment="1">
      <alignment horizontal="center" vertical="center"/>
    </xf>
    <xf numFmtId="46" fontId="1" fillId="19" borderId="1" xfId="0" applyNumberFormat="1" applyFont="1" applyFill="1" applyBorder="1" applyAlignment="1">
      <alignment horizontal="center" vertical="center"/>
    </xf>
    <xf numFmtId="20" fontId="1" fillId="19" borderId="1" xfId="0" applyNumberFormat="1" applyFont="1" applyFill="1" applyBorder="1" applyAlignment="1">
      <alignment horizontal="center" vertical="center"/>
    </xf>
    <xf numFmtId="0" fontId="1" fillId="19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0" fillId="17" borderId="1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horizontal="center" vertical="center"/>
    </xf>
    <xf numFmtId="0" fontId="10" fillId="17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0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/>
    <xf numFmtId="0" fontId="3" fillId="5" borderId="0" xfId="0" applyFont="1" applyFill="1"/>
    <xf numFmtId="0" fontId="3" fillId="5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22" borderId="0" xfId="0" applyFont="1" applyFill="1" applyAlignment="1">
      <alignment horizontal="center"/>
    </xf>
    <xf numFmtId="0" fontId="4" fillId="22" borderId="0" xfId="0" applyFont="1" applyFill="1"/>
    <xf numFmtId="0" fontId="3" fillId="5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13" fillId="24" borderId="0" xfId="0" applyFont="1" applyFill="1" applyAlignment="1">
      <alignment vertical="center"/>
    </xf>
    <xf numFmtId="0" fontId="13" fillId="26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2" fillId="27" borderId="0" xfId="0" applyFont="1" applyFill="1" applyAlignment="1">
      <alignment vertical="center"/>
    </xf>
    <xf numFmtId="0" fontId="13" fillId="27" borderId="0" xfId="0" applyFont="1" applyFill="1" applyAlignment="1">
      <alignment vertical="center"/>
    </xf>
    <xf numFmtId="0" fontId="16" fillId="9" borderId="0" xfId="0" applyFont="1" applyFill="1"/>
    <xf numFmtId="0" fontId="0" fillId="23" borderId="0" xfId="0" applyFill="1" applyAlignment="1">
      <alignment horizontal="center" vertical="center"/>
    </xf>
    <xf numFmtId="0" fontId="12" fillId="24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15" fillId="28" borderId="0" xfId="0" applyFont="1" applyFill="1" applyAlignment="1">
      <alignment vertical="center"/>
    </xf>
    <xf numFmtId="0" fontId="12" fillId="28" borderId="0" xfId="0" applyFont="1" applyFill="1" applyAlignment="1">
      <alignment vertical="center"/>
    </xf>
    <xf numFmtId="0" fontId="0" fillId="28" borderId="0" xfId="0" applyFill="1" applyAlignment="1">
      <alignment vertical="center"/>
    </xf>
    <xf numFmtId="0" fontId="15" fillId="24" borderId="0" xfId="0" applyFont="1" applyFill="1" applyAlignment="1">
      <alignment vertical="center"/>
    </xf>
    <xf numFmtId="0" fontId="15" fillId="27" borderId="0" xfId="0" applyFont="1" applyFill="1" applyAlignment="1">
      <alignment vertical="center"/>
    </xf>
    <xf numFmtId="0" fontId="13" fillId="29" borderId="0" xfId="0" applyFont="1" applyFill="1" applyAlignment="1">
      <alignment vertical="center"/>
    </xf>
    <xf numFmtId="0" fontId="15" fillId="29" borderId="0" xfId="0" applyFont="1" applyFill="1" applyAlignment="1">
      <alignment vertical="center"/>
    </xf>
    <xf numFmtId="0" fontId="15" fillId="30" borderId="0" xfId="0" applyFont="1" applyFill="1" applyAlignment="1">
      <alignment vertical="center"/>
    </xf>
    <xf numFmtId="0" fontId="13" fillId="30" borderId="0" xfId="0" applyFont="1" applyFill="1" applyAlignment="1">
      <alignment vertical="center"/>
    </xf>
    <xf numFmtId="0" fontId="17" fillId="9" borderId="0" xfId="0" applyFont="1" applyFill="1"/>
    <xf numFmtId="0" fontId="15" fillId="26" borderId="0" xfId="0" applyFont="1" applyFill="1" applyAlignment="1">
      <alignment vertical="center"/>
    </xf>
    <xf numFmtId="0" fontId="15" fillId="31" borderId="0" xfId="0" applyFont="1" applyFill="1" applyAlignment="1">
      <alignment vertical="center"/>
    </xf>
    <xf numFmtId="0" fontId="0" fillId="31" borderId="0" xfId="0" applyFill="1" applyAlignment="1">
      <alignment vertical="center"/>
    </xf>
    <xf numFmtId="0" fontId="13" fillId="28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21" borderId="0" xfId="0" applyFont="1" applyFill="1" applyBorder="1" applyAlignment="1">
      <alignment horizontal="center"/>
    </xf>
    <xf numFmtId="0" fontId="4" fillId="21" borderId="13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</cellXfs>
  <cellStyles count="14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3441700</xdr:colOff>
      <xdr:row>10</xdr:row>
      <xdr:rowOff>127000</xdr:rowOff>
    </xdr:from>
    <xdr:to>
      <xdr:col>7</xdr:col>
      <xdr:colOff>490258</xdr:colOff>
      <xdr:row>15</xdr:row>
      <xdr:rowOff>101600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84500" l="5000" r="94750">
                      <a14:foregroundMark x1="26000" y1="31500" x2="26000" y2="31500"/>
                      <a14:foregroundMark x1="30417" y1="30917" x2="30417" y2="30917"/>
                      <a14:foregroundMark x1="70167" y1="47250" x2="70167" y2="47250"/>
                      <a14:foregroundMark x1="43917" y1="68500" x2="43917" y2="68500"/>
                      <a14:foregroundMark x1="36167" y1="70167" x2="36167" y2="70167"/>
                      <a14:foregroundMark x1="26833" y1="70417" x2="26833" y2="70417"/>
                      <a14:foregroundMark x1="50583" y1="68750" x2="50583" y2="68750"/>
                      <a14:foregroundMark x1="58833" y1="67917" x2="58833" y2="67917"/>
                      <a14:foregroundMark x1="71250" y1="71000" x2="71250" y2="71000"/>
                      <a14:foregroundMark x1="77583" y1="70750" x2="77583" y2="70750"/>
                      <a14:foregroundMark x1="39250" y1="73583" x2="39250" y2="73583"/>
                      <a14:foregroundMark x1="35667" y1="73583" x2="35667" y2="73583"/>
                      <a14:foregroundMark x1="28583" y1="65583" x2="28583" y2="65583"/>
                      <a14:foregroundMark x1="23500" y1="68250" x2="23500" y2="68250"/>
                      <a14:foregroundMark x1="23083" y1="70000" x2="23083" y2="70000"/>
                      <a14:foregroundMark x1="23333" y1="72750" x2="23333" y2="72750"/>
                      <a14:foregroundMark x1="25667" y1="73500" x2="25667" y2="73500"/>
                      <a14:foregroundMark x1="27083" y1="72417" x2="27083" y2="72417"/>
                      <a14:foregroundMark x1="28750" y1="70833" x2="28750" y2="70833"/>
                      <a14:foregroundMark x1="30417" y1="68917" x2="30417" y2="68917"/>
                      <a14:foregroundMark x1="27917" y1="68333" x2="27917" y2="68333"/>
                      <a14:backgroundMark x1="26083" y1="65917" x2="26083" y2="65917"/>
                      <a14:backgroundMark x1="24583" y1="67000" x2="24583" y2="67000"/>
                      <a14:backgroundMark x1="23083" y1="71417" x2="23083" y2="71417"/>
                    </a14:backgroundRemoval>
                  </a14:imgEffect>
                </a14:imgLayer>
              </a14:imgProps>
            </a:ext>
          </a:extLst>
        </a:blip>
        <a:srcRect l="2647" t="10282" r="5587" b="38047"/>
        <a:stretch/>
      </xdr:blipFill>
      <xdr:spPr>
        <a:xfrm>
          <a:off x="8084820" y="3286760"/>
          <a:ext cx="2219998" cy="1447800"/>
        </a:xfrm>
        <a:prstGeom prst="rect">
          <a:avLst/>
        </a:prstGeom>
      </xdr:spPr>
    </xdr:pic>
    <xdr:clientData/>
  </xdr:twoCellAnchor>
  <xdr:twoCellAnchor editAs="oneCell">
    <xdr:from>
      <xdr:col>5</xdr:col>
      <xdr:colOff>3642360</xdr:colOff>
      <xdr:row>31</xdr:row>
      <xdr:rowOff>17780</xdr:rowOff>
    </xdr:from>
    <xdr:to>
      <xdr:col>7</xdr:col>
      <xdr:colOff>690918</xdr:colOff>
      <xdr:row>35</xdr:row>
      <xdr:rowOff>287020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84500" l="5000" r="94750">
                      <a14:foregroundMark x1="26000" y1="31500" x2="26000" y2="31500"/>
                      <a14:foregroundMark x1="30417" y1="30917" x2="30417" y2="30917"/>
                      <a14:foregroundMark x1="70167" y1="47250" x2="70167" y2="47250"/>
                      <a14:foregroundMark x1="43917" y1="68500" x2="43917" y2="68500"/>
                      <a14:foregroundMark x1="36167" y1="70167" x2="36167" y2="70167"/>
                      <a14:foregroundMark x1="26833" y1="70417" x2="26833" y2="70417"/>
                      <a14:foregroundMark x1="50583" y1="68750" x2="50583" y2="68750"/>
                      <a14:foregroundMark x1="58833" y1="67917" x2="58833" y2="67917"/>
                      <a14:foregroundMark x1="71250" y1="71000" x2="71250" y2="71000"/>
                      <a14:foregroundMark x1="77583" y1="70750" x2="77583" y2="70750"/>
                      <a14:foregroundMark x1="39250" y1="73583" x2="39250" y2="73583"/>
                      <a14:foregroundMark x1="35667" y1="73583" x2="35667" y2="73583"/>
                      <a14:foregroundMark x1="28583" y1="65583" x2="28583" y2="65583"/>
                      <a14:foregroundMark x1="23500" y1="68250" x2="23500" y2="68250"/>
                      <a14:foregroundMark x1="23083" y1="70000" x2="23083" y2="70000"/>
                      <a14:foregroundMark x1="23333" y1="72750" x2="23333" y2="72750"/>
                      <a14:foregroundMark x1="25667" y1="73500" x2="25667" y2="73500"/>
                      <a14:foregroundMark x1="27083" y1="72417" x2="27083" y2="72417"/>
                      <a14:foregroundMark x1="28750" y1="70833" x2="28750" y2="70833"/>
                      <a14:foregroundMark x1="30417" y1="68917" x2="30417" y2="68917"/>
                      <a14:foregroundMark x1="27917" y1="68333" x2="27917" y2="68333"/>
                      <a14:backgroundMark x1="26083" y1="65917" x2="26083" y2="65917"/>
                      <a14:backgroundMark x1="24583" y1="67000" x2="24583" y2="67000"/>
                      <a14:backgroundMark x1="23083" y1="71417" x2="23083" y2="71417"/>
                    </a14:backgroundRemoval>
                  </a14:imgEffect>
                </a14:imgLayer>
              </a14:imgProps>
            </a:ext>
          </a:extLst>
        </a:blip>
        <a:srcRect l="2647" t="10282" r="5587" b="38047"/>
        <a:stretch/>
      </xdr:blipFill>
      <xdr:spPr>
        <a:xfrm>
          <a:off x="8285480" y="9578340"/>
          <a:ext cx="2219998" cy="1447800"/>
        </a:xfrm>
        <a:prstGeom prst="rect">
          <a:avLst/>
        </a:prstGeom>
      </xdr:spPr>
    </xdr:pic>
    <xdr:clientData/>
  </xdr:twoCellAnchor>
  <xdr:twoCellAnchor editAs="oneCell">
    <xdr:from>
      <xdr:col>5</xdr:col>
      <xdr:colOff>3723640</xdr:colOff>
      <xdr:row>53</xdr:row>
      <xdr:rowOff>0</xdr:rowOff>
    </xdr:from>
    <xdr:to>
      <xdr:col>7</xdr:col>
      <xdr:colOff>767118</xdr:colOff>
      <xdr:row>57</xdr:row>
      <xdr:rowOff>269240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84500" l="5000" r="94750">
                      <a14:foregroundMark x1="26000" y1="31500" x2="26000" y2="31500"/>
                      <a14:foregroundMark x1="30417" y1="30917" x2="30417" y2="30917"/>
                      <a14:foregroundMark x1="70167" y1="47250" x2="70167" y2="47250"/>
                      <a14:foregroundMark x1="43917" y1="68500" x2="43917" y2="68500"/>
                      <a14:foregroundMark x1="36167" y1="70167" x2="36167" y2="70167"/>
                      <a14:foregroundMark x1="26833" y1="70417" x2="26833" y2="70417"/>
                      <a14:foregroundMark x1="50583" y1="68750" x2="50583" y2="68750"/>
                      <a14:foregroundMark x1="58833" y1="67917" x2="58833" y2="67917"/>
                      <a14:foregroundMark x1="71250" y1="71000" x2="71250" y2="71000"/>
                      <a14:foregroundMark x1="77583" y1="70750" x2="77583" y2="70750"/>
                      <a14:foregroundMark x1="39250" y1="73583" x2="39250" y2="73583"/>
                      <a14:foregroundMark x1="35667" y1="73583" x2="35667" y2="73583"/>
                      <a14:foregroundMark x1="28583" y1="65583" x2="28583" y2="65583"/>
                      <a14:foregroundMark x1="23500" y1="68250" x2="23500" y2="68250"/>
                      <a14:foregroundMark x1="23083" y1="70000" x2="23083" y2="70000"/>
                      <a14:foregroundMark x1="23333" y1="72750" x2="23333" y2="72750"/>
                      <a14:foregroundMark x1="25667" y1="73500" x2="25667" y2="73500"/>
                      <a14:foregroundMark x1="27083" y1="72417" x2="27083" y2="72417"/>
                      <a14:foregroundMark x1="28750" y1="70833" x2="28750" y2="70833"/>
                      <a14:foregroundMark x1="30417" y1="68917" x2="30417" y2="68917"/>
                      <a14:foregroundMark x1="27917" y1="68333" x2="27917" y2="68333"/>
                      <a14:backgroundMark x1="26083" y1="65917" x2="26083" y2="65917"/>
                      <a14:backgroundMark x1="24583" y1="67000" x2="24583" y2="67000"/>
                      <a14:backgroundMark x1="23083" y1="71417" x2="23083" y2="71417"/>
                    </a14:backgroundRemoval>
                  </a14:imgEffect>
                </a14:imgLayer>
              </a14:imgProps>
            </a:ext>
          </a:extLst>
        </a:blip>
        <a:srcRect l="2647" t="10282" r="5587" b="38047"/>
        <a:stretch/>
      </xdr:blipFill>
      <xdr:spPr>
        <a:xfrm>
          <a:off x="8366760" y="16316960"/>
          <a:ext cx="2214918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571500</xdr:colOff>
      <xdr:row>12</xdr:row>
      <xdr:rowOff>0</xdr:rowOff>
    </xdr:from>
    <xdr:to>
      <xdr:col>14</xdr:col>
      <xdr:colOff>2808732</xdr:colOff>
      <xdr:row>16</xdr:row>
      <xdr:rowOff>257048</xdr:rowOff>
    </xdr:to>
    <xdr:pic>
      <xdr:nvPicPr>
        <xdr:cNvPr id="2" name="Picture 1" descr="sml logo for spreadsheets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6200" y="3543300"/>
          <a:ext cx="2237232" cy="1450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tabSelected="1" zoomScale="125" zoomScaleNormal="125" zoomScalePageLayoutView="125" workbookViewId="0">
      <selection activeCell="D11" sqref="D11"/>
    </sheetView>
  </sheetViews>
  <sheetFormatPr baseColWidth="10" defaultColWidth="13.83203125" defaultRowHeight="15" x14ac:dyDescent="0"/>
  <cols>
    <col min="1" max="1" width="3.83203125" style="63" customWidth="1"/>
    <col min="2" max="2" width="17" style="63" customWidth="1"/>
    <col min="3" max="3" width="19.5" style="63" customWidth="1"/>
    <col min="4" max="4" width="20.5" style="63" customWidth="1"/>
    <col min="5" max="5" width="13.83203125" style="63" customWidth="1"/>
    <col min="6" max="6" width="62.1640625" style="63" customWidth="1"/>
    <col min="7" max="7" width="5.6640625" style="63" customWidth="1"/>
    <col min="8" max="8" width="49" style="63" customWidth="1"/>
    <col min="9" max="9" width="4.1640625" style="63" customWidth="1"/>
    <col min="10" max="10" width="24.1640625" style="63" hidden="1" customWidth="1"/>
    <col min="11" max="12" width="24.6640625" style="63" hidden="1" customWidth="1"/>
    <col min="13" max="13" width="24.33203125" style="63" hidden="1" customWidth="1"/>
    <col min="14" max="14" width="4.6640625" style="63" hidden="1" customWidth="1"/>
    <col min="15" max="15" width="13.83203125" style="107"/>
    <col min="16" max="16384" width="13.83203125" style="63"/>
  </cols>
  <sheetData>
    <row r="1" spans="1:14" ht="19" customHeight="1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31" customHeight="1">
      <c r="A2" s="67"/>
      <c r="B2" s="128" t="s">
        <v>35</v>
      </c>
      <c r="C2" s="127"/>
      <c r="D2" s="127"/>
      <c r="E2" s="127"/>
      <c r="F2" s="127"/>
      <c r="G2" s="127"/>
      <c r="H2" s="127"/>
      <c r="I2" s="67"/>
      <c r="J2" s="123" t="s">
        <v>3</v>
      </c>
      <c r="K2" s="123"/>
      <c r="L2" s="123" t="s">
        <v>4</v>
      </c>
      <c r="M2" s="123"/>
      <c r="N2" s="67"/>
    </row>
    <row r="3" spans="1:14" ht="36" customHeight="1">
      <c r="A3" s="67"/>
      <c r="B3" s="70">
        <v>0.375</v>
      </c>
      <c r="C3" s="71">
        <v>2.0833333333333333E-3</v>
      </c>
      <c r="D3" s="72" t="s">
        <v>0</v>
      </c>
      <c r="E3" s="72" t="s">
        <v>1</v>
      </c>
      <c r="F3" s="72" t="s">
        <v>3</v>
      </c>
      <c r="G3" s="72" t="s">
        <v>34</v>
      </c>
      <c r="H3" s="72" t="s">
        <v>4</v>
      </c>
      <c r="I3" s="67"/>
      <c r="J3" s="105" t="s">
        <v>65</v>
      </c>
      <c r="K3" s="105" t="s">
        <v>64</v>
      </c>
      <c r="L3" s="105" t="s">
        <v>65</v>
      </c>
      <c r="M3" s="105" t="s">
        <v>64</v>
      </c>
      <c r="N3" s="67"/>
    </row>
    <row r="4" spans="1:14" ht="23">
      <c r="A4" s="67"/>
      <c r="B4" s="64">
        <f t="shared" ref="B4:B35" si="0">SUM(B3:C3)</f>
        <v>0.37708333333333333</v>
      </c>
      <c r="C4" s="65">
        <v>2.0833333333333333E-3</v>
      </c>
      <c r="D4" s="66">
        <v>1</v>
      </c>
      <c r="E4" s="80" t="s">
        <v>5</v>
      </c>
      <c r="F4" s="66" t="s">
        <v>6</v>
      </c>
      <c r="G4" s="66"/>
      <c r="H4" s="66" t="s">
        <v>7</v>
      </c>
      <c r="I4" s="67"/>
      <c r="J4" s="104" t="s">
        <v>75</v>
      </c>
      <c r="K4" s="102" t="s">
        <v>74</v>
      </c>
      <c r="L4" s="108" t="s">
        <v>66</v>
      </c>
      <c r="M4" s="101" t="s">
        <v>69</v>
      </c>
      <c r="N4" s="67"/>
    </row>
    <row r="5" spans="1:14" ht="23">
      <c r="A5" s="67"/>
      <c r="B5" s="64">
        <f t="shared" si="0"/>
        <v>0.37916666666666665</v>
      </c>
      <c r="C5" s="65">
        <v>2.0833333333333333E-3</v>
      </c>
      <c r="D5" s="66">
        <v>2</v>
      </c>
      <c r="E5" s="80" t="s">
        <v>8</v>
      </c>
      <c r="F5" s="66" t="s">
        <v>80</v>
      </c>
      <c r="G5" s="66"/>
      <c r="H5" s="66" t="s">
        <v>10</v>
      </c>
      <c r="I5" s="67"/>
      <c r="J5" s="117" t="s">
        <v>75</v>
      </c>
      <c r="K5" s="103" t="s">
        <v>74</v>
      </c>
      <c r="L5" s="121" t="s">
        <v>66</v>
      </c>
      <c r="M5" s="98" t="s">
        <v>69</v>
      </c>
      <c r="N5" s="67"/>
    </row>
    <row r="6" spans="1:14" ht="23">
      <c r="A6" s="67"/>
      <c r="B6" s="64">
        <f t="shared" si="0"/>
        <v>0.38124999999999998</v>
      </c>
      <c r="C6" s="65">
        <v>4.1666666666666666E-3</v>
      </c>
      <c r="D6" s="66">
        <v>3</v>
      </c>
      <c r="E6" s="76" t="s">
        <v>11</v>
      </c>
      <c r="F6" s="66" t="s">
        <v>81</v>
      </c>
      <c r="G6" s="66"/>
      <c r="H6" s="66" t="s">
        <v>13</v>
      </c>
      <c r="I6" s="67"/>
      <c r="J6" s="117" t="s">
        <v>75</v>
      </c>
      <c r="K6" s="103" t="s">
        <v>74</v>
      </c>
      <c r="L6" s="121" t="s">
        <v>66</v>
      </c>
      <c r="M6" s="98" t="s">
        <v>69</v>
      </c>
      <c r="N6" s="67"/>
    </row>
    <row r="7" spans="1:14" ht="23">
      <c r="A7" s="67"/>
      <c r="B7" s="64">
        <f t="shared" si="0"/>
        <v>0.38541666666666663</v>
      </c>
      <c r="C7" s="65">
        <v>2.0833333333333333E-3</v>
      </c>
      <c r="D7" s="66">
        <v>4</v>
      </c>
      <c r="E7" s="72" t="s">
        <v>14</v>
      </c>
      <c r="F7" s="66" t="s">
        <v>82</v>
      </c>
      <c r="G7" s="66"/>
      <c r="H7" s="66" t="s">
        <v>92</v>
      </c>
      <c r="I7" s="67"/>
      <c r="J7" s="117" t="s">
        <v>75</v>
      </c>
      <c r="K7" s="103" t="s">
        <v>74</v>
      </c>
      <c r="L7" s="121" t="s">
        <v>66</v>
      </c>
      <c r="M7" s="98" t="s">
        <v>69</v>
      </c>
      <c r="N7" s="67"/>
    </row>
    <row r="8" spans="1:14" ht="23">
      <c r="A8" s="67"/>
      <c r="B8" s="64">
        <f t="shared" si="0"/>
        <v>0.38749999999999996</v>
      </c>
      <c r="C8" s="65">
        <v>2.0833333333333333E-3</v>
      </c>
      <c r="D8" s="66">
        <v>5</v>
      </c>
      <c r="E8" s="80" t="s">
        <v>8</v>
      </c>
      <c r="F8" s="66" t="s">
        <v>83</v>
      </c>
      <c r="G8" s="66"/>
      <c r="H8" s="66" t="s">
        <v>18</v>
      </c>
      <c r="I8" s="67"/>
      <c r="J8" s="117" t="s">
        <v>75</v>
      </c>
      <c r="K8" s="106" t="s">
        <v>71</v>
      </c>
      <c r="L8" s="121" t="s">
        <v>66</v>
      </c>
      <c r="M8" s="98" t="s">
        <v>69</v>
      </c>
      <c r="N8" s="67"/>
    </row>
    <row r="9" spans="1:14" ht="23">
      <c r="A9" s="67"/>
      <c r="B9" s="64">
        <f t="shared" si="0"/>
        <v>0.38958333333333328</v>
      </c>
      <c r="C9" s="65">
        <v>2.0833333333333333E-3</v>
      </c>
      <c r="D9" s="66">
        <v>6</v>
      </c>
      <c r="E9" s="78" t="s">
        <v>19</v>
      </c>
      <c r="F9" s="66" t="s">
        <v>20</v>
      </c>
      <c r="G9" s="66"/>
      <c r="H9" s="66" t="s">
        <v>21</v>
      </c>
      <c r="I9" s="67"/>
      <c r="J9" s="101" t="s">
        <v>67</v>
      </c>
      <c r="K9" s="99" t="s">
        <v>71</v>
      </c>
      <c r="L9" s="121" t="s">
        <v>66</v>
      </c>
      <c r="M9" s="98" t="s">
        <v>69</v>
      </c>
      <c r="N9" s="67"/>
    </row>
    <row r="10" spans="1:14" ht="23">
      <c r="A10" s="67"/>
      <c r="B10" s="64">
        <f t="shared" si="0"/>
        <v>0.39166666666666661</v>
      </c>
      <c r="C10" s="65">
        <v>2.0833333333333333E-3</v>
      </c>
      <c r="D10" s="66">
        <v>7</v>
      </c>
      <c r="E10" s="78" t="s">
        <v>19</v>
      </c>
      <c r="F10" s="66" t="s">
        <v>22</v>
      </c>
      <c r="G10" s="66"/>
      <c r="H10" s="66" t="s">
        <v>87</v>
      </c>
      <c r="I10" s="67"/>
      <c r="J10" s="98" t="s">
        <v>67</v>
      </c>
      <c r="K10" s="99" t="s">
        <v>71</v>
      </c>
      <c r="L10" s="121" t="s">
        <v>66</v>
      </c>
      <c r="M10" s="98" t="s">
        <v>69</v>
      </c>
      <c r="N10" s="67"/>
    </row>
    <row r="11" spans="1:14" ht="23">
      <c r="A11" s="67"/>
      <c r="B11" s="64">
        <f t="shared" si="0"/>
        <v>0.39374999999999993</v>
      </c>
      <c r="C11" s="65">
        <v>4.1666666666666666E-3</v>
      </c>
      <c r="D11" s="66">
        <v>8</v>
      </c>
      <c r="E11" s="76" t="s">
        <v>11</v>
      </c>
      <c r="F11" s="66" t="s">
        <v>24</v>
      </c>
      <c r="G11" s="66"/>
      <c r="H11" s="66" t="s">
        <v>25</v>
      </c>
      <c r="I11" s="67"/>
      <c r="J11" s="98" t="s">
        <v>67</v>
      </c>
      <c r="K11" s="99" t="s">
        <v>71</v>
      </c>
      <c r="L11" s="121" t="s">
        <v>66</v>
      </c>
      <c r="M11" s="98" t="s">
        <v>69</v>
      </c>
      <c r="N11" s="67"/>
    </row>
    <row r="12" spans="1:14" ht="23">
      <c r="A12" s="67"/>
      <c r="B12" s="64">
        <f t="shared" si="0"/>
        <v>0.39791666666666659</v>
      </c>
      <c r="C12" s="65">
        <v>2.0833333333333333E-3</v>
      </c>
      <c r="D12" s="66">
        <v>9</v>
      </c>
      <c r="E12" s="80" t="s">
        <v>8</v>
      </c>
      <c r="F12" s="66" t="s">
        <v>26</v>
      </c>
      <c r="G12" s="66"/>
      <c r="H12" s="66" t="s">
        <v>10</v>
      </c>
      <c r="I12" s="67"/>
      <c r="J12" s="98" t="s">
        <v>67</v>
      </c>
      <c r="K12" s="99" t="s">
        <v>71</v>
      </c>
      <c r="L12" s="121" t="s">
        <v>66</v>
      </c>
      <c r="M12" s="98" t="s">
        <v>69</v>
      </c>
      <c r="N12" s="67"/>
    </row>
    <row r="13" spans="1:14" ht="23">
      <c r="A13" s="67"/>
      <c r="B13" s="64">
        <f t="shared" si="0"/>
        <v>0.39999999999999991</v>
      </c>
      <c r="C13" s="65">
        <v>2.0833333333333333E-3</v>
      </c>
      <c r="D13" s="66">
        <v>10</v>
      </c>
      <c r="E13" s="80" t="s">
        <v>8</v>
      </c>
      <c r="F13" s="66" t="s">
        <v>27</v>
      </c>
      <c r="G13" s="66"/>
      <c r="H13" s="66" t="s">
        <v>18</v>
      </c>
      <c r="I13" s="67"/>
      <c r="J13" s="98" t="s">
        <v>67</v>
      </c>
      <c r="K13" s="99" t="s">
        <v>71</v>
      </c>
      <c r="L13" s="121" t="s">
        <v>66</v>
      </c>
      <c r="M13" s="98" t="s">
        <v>69</v>
      </c>
      <c r="N13" s="67"/>
    </row>
    <row r="14" spans="1:14" ht="23">
      <c r="A14" s="67"/>
      <c r="B14" s="64">
        <f t="shared" si="0"/>
        <v>0.40208333333333324</v>
      </c>
      <c r="C14" s="65">
        <v>2.0833333333333333E-3</v>
      </c>
      <c r="D14" s="66">
        <v>11</v>
      </c>
      <c r="E14" s="82" t="s">
        <v>14</v>
      </c>
      <c r="F14" s="66" t="s">
        <v>28</v>
      </c>
      <c r="G14" s="66"/>
      <c r="H14" s="66" t="s">
        <v>86</v>
      </c>
      <c r="I14" s="67"/>
      <c r="J14" s="98" t="s">
        <v>67</v>
      </c>
      <c r="K14" s="99" t="s">
        <v>71</v>
      </c>
      <c r="L14" s="101" t="s">
        <v>68</v>
      </c>
      <c r="M14" s="109" t="s">
        <v>76</v>
      </c>
      <c r="N14" s="67"/>
    </row>
    <row r="15" spans="1:14" ht="23">
      <c r="A15" s="67"/>
      <c r="B15" s="64">
        <f t="shared" si="0"/>
        <v>0.40416666666666656</v>
      </c>
      <c r="C15" s="65">
        <v>2.0833333333333333E-3</v>
      </c>
      <c r="D15" s="66">
        <v>12</v>
      </c>
      <c r="E15" s="82" t="s">
        <v>19</v>
      </c>
      <c r="F15" s="66" t="s">
        <v>21</v>
      </c>
      <c r="G15" s="66"/>
      <c r="H15" s="66" t="s">
        <v>30</v>
      </c>
      <c r="I15" s="67"/>
      <c r="J15" s="98" t="s">
        <v>67</v>
      </c>
      <c r="K15" s="99" t="s">
        <v>71</v>
      </c>
      <c r="L15" s="98" t="s">
        <v>68</v>
      </c>
      <c r="M15" s="110" t="s">
        <v>76</v>
      </c>
      <c r="N15" s="67"/>
    </row>
    <row r="16" spans="1:14" ht="23">
      <c r="A16" s="67"/>
      <c r="B16" s="64">
        <f t="shared" si="0"/>
        <v>0.40624999999999989</v>
      </c>
      <c r="C16" s="65">
        <v>2.0833333333333333E-3</v>
      </c>
      <c r="D16" s="66">
        <v>13</v>
      </c>
      <c r="E16" s="82" t="s">
        <v>19</v>
      </c>
      <c r="F16" s="66" t="s">
        <v>84</v>
      </c>
      <c r="G16" s="66"/>
      <c r="H16" s="66" t="s">
        <v>88</v>
      </c>
      <c r="I16" s="67"/>
      <c r="J16" s="104" t="s">
        <v>75</v>
      </c>
      <c r="K16" s="99" t="s">
        <v>71</v>
      </c>
      <c r="L16" s="98" t="s">
        <v>68</v>
      </c>
      <c r="M16" s="110" t="s">
        <v>76</v>
      </c>
      <c r="N16" s="67"/>
    </row>
    <row r="17" spans="1:14" ht="23">
      <c r="A17" s="67"/>
      <c r="B17" s="64">
        <f t="shared" si="0"/>
        <v>0.40833333333333321</v>
      </c>
      <c r="C17" s="65">
        <v>4.1666666666666666E-3</v>
      </c>
      <c r="D17" s="66">
        <v>14</v>
      </c>
      <c r="E17" s="76" t="s">
        <v>11</v>
      </c>
      <c r="F17" s="66" t="s">
        <v>13</v>
      </c>
      <c r="G17" s="66"/>
      <c r="H17" s="66" t="s">
        <v>25</v>
      </c>
      <c r="I17" s="67"/>
      <c r="J17" s="117" t="s">
        <v>75</v>
      </c>
      <c r="K17" s="99" t="s">
        <v>71</v>
      </c>
      <c r="L17" s="98" t="s">
        <v>68</v>
      </c>
      <c r="M17" s="110" t="s">
        <v>76</v>
      </c>
      <c r="N17" s="67"/>
    </row>
    <row r="18" spans="1:14" ht="23">
      <c r="A18" s="67"/>
      <c r="B18" s="64">
        <f t="shared" si="0"/>
        <v>0.41249999999999987</v>
      </c>
      <c r="C18" s="65">
        <v>2.0833333333333333E-3</v>
      </c>
      <c r="D18" s="66">
        <v>15</v>
      </c>
      <c r="E18" s="80" t="s">
        <v>5</v>
      </c>
      <c r="F18" s="66" t="s">
        <v>7</v>
      </c>
      <c r="G18" s="66"/>
      <c r="H18" s="66" t="s">
        <v>6</v>
      </c>
      <c r="I18" s="67"/>
      <c r="J18" s="117" t="s">
        <v>75</v>
      </c>
      <c r="K18" s="99" t="s">
        <v>71</v>
      </c>
      <c r="L18" s="98" t="s">
        <v>68</v>
      </c>
      <c r="M18" s="110" t="s">
        <v>76</v>
      </c>
      <c r="N18" s="67"/>
    </row>
    <row r="19" spans="1:14" ht="23">
      <c r="A19" s="67"/>
      <c r="B19" s="64">
        <f t="shared" si="0"/>
        <v>0.41458333333333319</v>
      </c>
      <c r="C19" s="65">
        <v>2.0833333333333333E-3</v>
      </c>
      <c r="D19" s="66">
        <v>16</v>
      </c>
      <c r="E19" s="82" t="s">
        <v>14</v>
      </c>
      <c r="F19" s="66" t="s">
        <v>82</v>
      </c>
      <c r="G19" s="66"/>
      <c r="H19" s="66" t="s">
        <v>28</v>
      </c>
      <c r="I19" s="67"/>
      <c r="J19" s="117" t="s">
        <v>75</v>
      </c>
      <c r="K19" s="103" t="s">
        <v>74</v>
      </c>
      <c r="L19" s="98" t="s">
        <v>68</v>
      </c>
      <c r="M19" s="110" t="s">
        <v>76</v>
      </c>
      <c r="N19" s="67"/>
    </row>
    <row r="20" spans="1:14" ht="23">
      <c r="A20" s="67"/>
      <c r="B20" s="64">
        <f t="shared" si="0"/>
        <v>0.41666666666666652</v>
      </c>
      <c r="C20" s="65">
        <v>2.0833333333333333E-3</v>
      </c>
      <c r="D20" s="66">
        <v>17</v>
      </c>
      <c r="E20" s="82" t="s">
        <v>14</v>
      </c>
      <c r="F20" s="66" t="s">
        <v>92</v>
      </c>
      <c r="G20" s="66"/>
      <c r="H20" s="66" t="s">
        <v>86</v>
      </c>
      <c r="I20" s="67"/>
      <c r="J20" s="117" t="s">
        <v>75</v>
      </c>
      <c r="K20" s="103" t="s">
        <v>74</v>
      </c>
      <c r="L20" s="98" t="s">
        <v>68</v>
      </c>
      <c r="M20" s="110" t="s">
        <v>76</v>
      </c>
      <c r="N20" s="67"/>
    </row>
    <row r="21" spans="1:14" ht="23">
      <c r="A21" s="67"/>
      <c r="B21" s="64">
        <f t="shared" si="0"/>
        <v>0.41874999999999984</v>
      </c>
      <c r="C21" s="65">
        <v>4.1666666666666666E-3</v>
      </c>
      <c r="D21" s="66">
        <v>18</v>
      </c>
      <c r="E21" s="76" t="s">
        <v>11</v>
      </c>
      <c r="F21" s="66" t="s">
        <v>85</v>
      </c>
      <c r="G21" s="66"/>
      <c r="H21" s="66" t="s">
        <v>24</v>
      </c>
      <c r="I21" s="67"/>
      <c r="J21" s="117" t="s">
        <v>75</v>
      </c>
      <c r="K21" s="103" t="s">
        <v>74</v>
      </c>
      <c r="L21" s="98" t="s">
        <v>68</v>
      </c>
      <c r="M21" s="108" t="s">
        <v>66</v>
      </c>
      <c r="N21" s="67"/>
    </row>
    <row r="22" spans="1:14" ht="23">
      <c r="A22" s="67"/>
      <c r="B22" s="64">
        <f t="shared" si="0"/>
        <v>0.4229166666666665</v>
      </c>
      <c r="C22" s="65">
        <v>2.0833333333333333E-3</v>
      </c>
      <c r="D22" s="66">
        <v>19</v>
      </c>
      <c r="E22" s="82" t="s">
        <v>19</v>
      </c>
      <c r="F22" s="66" t="s">
        <v>30</v>
      </c>
      <c r="G22" s="66"/>
      <c r="H22" s="66" t="s">
        <v>20</v>
      </c>
      <c r="I22" s="67"/>
      <c r="J22" s="117" t="s">
        <v>75</v>
      </c>
      <c r="K22" s="103" t="s">
        <v>74</v>
      </c>
      <c r="L22" s="98" t="s">
        <v>68</v>
      </c>
      <c r="M22" s="121" t="s">
        <v>66</v>
      </c>
      <c r="N22" s="67"/>
    </row>
    <row r="23" spans="1:14" ht="23">
      <c r="A23" s="67"/>
      <c r="B23" s="64">
        <f t="shared" si="0"/>
        <v>0.42499999999999982</v>
      </c>
      <c r="C23" s="65">
        <v>2.0833333333333333E-3</v>
      </c>
      <c r="D23" s="66">
        <v>20</v>
      </c>
      <c r="E23" s="82" t="s">
        <v>19</v>
      </c>
      <c r="F23" s="66" t="s">
        <v>84</v>
      </c>
      <c r="G23" s="66"/>
      <c r="H23" s="66" t="s">
        <v>22</v>
      </c>
      <c r="I23" s="67"/>
      <c r="J23" s="117" t="s">
        <v>75</v>
      </c>
      <c r="K23" s="103" t="s">
        <v>74</v>
      </c>
      <c r="L23" s="98" t="s">
        <v>68</v>
      </c>
      <c r="M23" s="108" t="s">
        <v>76</v>
      </c>
      <c r="N23" s="67"/>
    </row>
    <row r="24" spans="1:14" ht="40" customHeight="1">
      <c r="A24" s="67"/>
      <c r="B24" s="68">
        <f t="shared" si="0"/>
        <v>0.42708333333333315</v>
      </c>
      <c r="C24" s="69">
        <v>1.3888888888888888E-2</v>
      </c>
      <c r="D24" s="127" t="s">
        <v>32</v>
      </c>
      <c r="E24" s="127"/>
      <c r="F24" s="127"/>
      <c r="G24" s="127"/>
      <c r="H24" s="127"/>
      <c r="I24" s="67"/>
      <c r="J24" s="67"/>
      <c r="K24" s="67"/>
      <c r="L24" s="67"/>
      <c r="M24" s="67"/>
      <c r="N24" s="67"/>
    </row>
    <row r="25" spans="1:14" ht="23">
      <c r="A25" s="67"/>
      <c r="B25" s="64">
        <f t="shared" si="0"/>
        <v>0.44097222222222204</v>
      </c>
      <c r="C25" s="65">
        <v>2.0833333333333333E-3</v>
      </c>
      <c r="D25" s="66">
        <v>21</v>
      </c>
      <c r="E25" s="75" t="s">
        <v>14</v>
      </c>
      <c r="F25" s="66" t="s">
        <v>89</v>
      </c>
      <c r="G25" s="66"/>
      <c r="H25" s="66" t="s">
        <v>28</v>
      </c>
      <c r="I25" s="67"/>
      <c r="J25" s="111" t="s">
        <v>71</v>
      </c>
      <c r="K25" s="108" t="s">
        <v>66</v>
      </c>
      <c r="L25" s="101" t="s">
        <v>68</v>
      </c>
      <c r="M25" s="101" t="s">
        <v>67</v>
      </c>
      <c r="N25" s="67"/>
    </row>
    <row r="26" spans="1:14" ht="23">
      <c r="A26" s="67"/>
      <c r="B26" s="64">
        <f t="shared" si="0"/>
        <v>0.44305555555555537</v>
      </c>
      <c r="C26" s="65">
        <v>2.0833333333333333E-3</v>
      </c>
      <c r="D26" s="66">
        <v>22</v>
      </c>
      <c r="E26" s="80" t="s">
        <v>5</v>
      </c>
      <c r="F26" s="66" t="s">
        <v>7</v>
      </c>
      <c r="G26" s="66"/>
      <c r="H26" s="66" t="s">
        <v>6</v>
      </c>
      <c r="I26" s="67"/>
      <c r="J26" s="99" t="s">
        <v>71</v>
      </c>
      <c r="K26" s="121" t="s">
        <v>66</v>
      </c>
      <c r="L26" s="98" t="s">
        <v>68</v>
      </c>
      <c r="M26" s="98" t="s">
        <v>67</v>
      </c>
      <c r="N26" s="67"/>
    </row>
    <row r="27" spans="1:14" ht="23">
      <c r="A27" s="67"/>
      <c r="B27" s="64">
        <f t="shared" si="0"/>
        <v>0.4451388888888887</v>
      </c>
      <c r="C27" s="65">
        <v>2.0833333333333333E-3</v>
      </c>
      <c r="D27" s="66">
        <v>23</v>
      </c>
      <c r="E27" s="80" t="s">
        <v>8</v>
      </c>
      <c r="F27" s="66" t="s">
        <v>90</v>
      </c>
      <c r="G27" s="66"/>
      <c r="H27" s="66" t="s">
        <v>91</v>
      </c>
      <c r="I27" s="67"/>
      <c r="J27" s="99" t="s">
        <v>71</v>
      </c>
      <c r="K27" s="104" t="s">
        <v>75</v>
      </c>
      <c r="L27" s="98" t="s">
        <v>68</v>
      </c>
      <c r="M27" s="98" t="s">
        <v>67</v>
      </c>
      <c r="N27" s="67"/>
    </row>
    <row r="28" spans="1:14" ht="23">
      <c r="A28" s="67"/>
      <c r="B28" s="64">
        <f t="shared" si="0"/>
        <v>0.44722222222222202</v>
      </c>
      <c r="C28" s="65">
        <v>2.0833333333333333E-3</v>
      </c>
      <c r="D28" s="66">
        <v>24</v>
      </c>
      <c r="E28" s="75" t="s">
        <v>19</v>
      </c>
      <c r="F28" s="66" t="s">
        <v>88</v>
      </c>
      <c r="G28" s="66"/>
      <c r="H28" s="66" t="s">
        <v>21</v>
      </c>
      <c r="I28" s="67"/>
      <c r="J28" s="99" t="s">
        <v>71</v>
      </c>
      <c r="K28" s="117" t="s">
        <v>75</v>
      </c>
      <c r="L28" s="98" t="s">
        <v>68</v>
      </c>
      <c r="M28" s="98" t="s">
        <v>67</v>
      </c>
      <c r="N28" s="67"/>
    </row>
    <row r="29" spans="1:14" ht="23">
      <c r="A29" s="67"/>
      <c r="B29" s="64">
        <f t="shared" si="0"/>
        <v>0.44930555555555535</v>
      </c>
      <c r="C29" s="65">
        <v>4.1666666666666666E-3</v>
      </c>
      <c r="D29" s="66">
        <v>25</v>
      </c>
      <c r="E29" s="76" t="s">
        <v>11</v>
      </c>
      <c r="F29" s="66" t="s">
        <v>24</v>
      </c>
      <c r="G29" s="66"/>
      <c r="H29" s="66" t="s">
        <v>13</v>
      </c>
      <c r="I29" s="67"/>
      <c r="J29" s="99" t="s">
        <v>71</v>
      </c>
      <c r="K29" s="117" t="s">
        <v>75</v>
      </c>
      <c r="L29" s="98" t="s">
        <v>68</v>
      </c>
      <c r="M29" s="98" t="s">
        <v>67</v>
      </c>
      <c r="N29" s="67"/>
    </row>
    <row r="30" spans="1:14" ht="23">
      <c r="A30" s="67"/>
      <c r="B30" s="64">
        <f t="shared" si="0"/>
        <v>0.453472222222222</v>
      </c>
      <c r="C30" s="65">
        <v>2.0833333333333333E-3</v>
      </c>
      <c r="D30" s="66">
        <v>26</v>
      </c>
      <c r="E30" s="75" t="s">
        <v>19</v>
      </c>
      <c r="F30" s="66" t="s">
        <v>22</v>
      </c>
      <c r="G30" s="66"/>
      <c r="H30" s="66" t="s">
        <v>20</v>
      </c>
      <c r="I30" s="67"/>
      <c r="J30" s="99" t="s">
        <v>71</v>
      </c>
      <c r="K30" s="117" t="s">
        <v>75</v>
      </c>
      <c r="L30" s="112" t="s">
        <v>74</v>
      </c>
      <c r="M30" s="98" t="s">
        <v>67</v>
      </c>
      <c r="N30" s="67"/>
    </row>
    <row r="31" spans="1:14" ht="23">
      <c r="A31" s="67"/>
      <c r="B31" s="64">
        <f t="shared" si="0"/>
        <v>0.45555555555555532</v>
      </c>
      <c r="C31" s="65">
        <v>4.1666666666666666E-3</v>
      </c>
      <c r="D31" s="66">
        <v>27</v>
      </c>
      <c r="E31" s="76" t="s">
        <v>11</v>
      </c>
      <c r="F31" s="66" t="s">
        <v>85</v>
      </c>
      <c r="G31" s="66"/>
      <c r="H31" s="66" t="s">
        <v>25</v>
      </c>
      <c r="I31" s="67"/>
      <c r="J31" s="99" t="s">
        <v>71</v>
      </c>
      <c r="K31" s="117" t="s">
        <v>75</v>
      </c>
      <c r="L31" s="103" t="s">
        <v>74</v>
      </c>
      <c r="M31" s="115" t="s">
        <v>66</v>
      </c>
      <c r="N31" s="67"/>
    </row>
    <row r="32" spans="1:14" ht="23">
      <c r="A32" s="67"/>
      <c r="B32" s="64">
        <f t="shared" si="0"/>
        <v>0.45972222222222198</v>
      </c>
      <c r="C32" s="65">
        <v>2.0833333333333333E-3</v>
      </c>
      <c r="D32" s="66">
        <v>28</v>
      </c>
      <c r="E32" s="80" t="s">
        <v>8</v>
      </c>
      <c r="F32" s="66" t="s">
        <v>18</v>
      </c>
      <c r="G32" s="66"/>
      <c r="H32" s="66" t="s">
        <v>26</v>
      </c>
      <c r="I32" s="67"/>
      <c r="J32" s="99" t="s">
        <v>71</v>
      </c>
      <c r="K32" s="119" t="s">
        <v>76</v>
      </c>
      <c r="L32" s="103" t="s">
        <v>74</v>
      </c>
      <c r="M32" s="116" t="s">
        <v>66</v>
      </c>
      <c r="N32" s="67"/>
    </row>
    <row r="33" spans="1:14" ht="23">
      <c r="A33" s="67"/>
      <c r="B33" s="64">
        <f t="shared" si="0"/>
        <v>0.4618055555555553</v>
      </c>
      <c r="C33" s="65">
        <v>2.0833333333333333E-3</v>
      </c>
      <c r="D33" s="66">
        <v>29</v>
      </c>
      <c r="E33" s="75" t="s">
        <v>14</v>
      </c>
      <c r="F33" s="66" t="s">
        <v>92</v>
      </c>
      <c r="G33" s="66"/>
      <c r="H33" s="66" t="s">
        <v>82</v>
      </c>
      <c r="I33" s="67"/>
      <c r="J33" s="99" t="s">
        <v>71</v>
      </c>
      <c r="K33" s="120" t="s">
        <v>76</v>
      </c>
      <c r="L33" s="103" t="s">
        <v>74</v>
      </c>
      <c r="M33" s="116" t="s">
        <v>66</v>
      </c>
      <c r="N33" s="67"/>
    </row>
    <row r="34" spans="1:14" ht="23">
      <c r="A34" s="67"/>
      <c r="B34" s="64">
        <f t="shared" si="0"/>
        <v>0.46388888888888863</v>
      </c>
      <c r="C34" s="65">
        <v>2.0833333333333333E-3</v>
      </c>
      <c r="D34" s="66">
        <v>30</v>
      </c>
      <c r="E34" s="80" t="s">
        <v>8</v>
      </c>
      <c r="F34" s="66" t="s">
        <v>10</v>
      </c>
      <c r="G34" s="66"/>
      <c r="H34" s="66" t="s">
        <v>27</v>
      </c>
      <c r="I34" s="67"/>
      <c r="J34" s="99" t="s">
        <v>71</v>
      </c>
      <c r="K34" s="120" t="s">
        <v>76</v>
      </c>
      <c r="L34" s="103" t="s">
        <v>74</v>
      </c>
      <c r="M34" s="116" t="s">
        <v>66</v>
      </c>
      <c r="N34" s="67"/>
    </row>
    <row r="35" spans="1:14" ht="23">
      <c r="A35" s="67"/>
      <c r="B35" s="64">
        <f t="shared" si="0"/>
        <v>0.46597222222222195</v>
      </c>
      <c r="C35" s="65">
        <v>2.0833333333333333E-3</v>
      </c>
      <c r="D35" s="66">
        <v>31</v>
      </c>
      <c r="E35" s="75" t="s">
        <v>19</v>
      </c>
      <c r="F35" s="66" t="s">
        <v>30</v>
      </c>
      <c r="G35" s="66"/>
      <c r="H35" s="66" t="s">
        <v>22</v>
      </c>
      <c r="I35" s="67"/>
      <c r="J35" s="101" t="s">
        <v>68</v>
      </c>
      <c r="K35" s="120" t="s">
        <v>76</v>
      </c>
      <c r="L35" s="103" t="s">
        <v>74</v>
      </c>
      <c r="M35" s="111" t="s">
        <v>71</v>
      </c>
      <c r="N35" s="67"/>
    </row>
    <row r="36" spans="1:14" ht="23">
      <c r="A36" s="67"/>
      <c r="B36" s="64">
        <f t="shared" ref="B36:B69" si="1">SUM(B35:C35)</f>
        <v>0.46805555555555528</v>
      </c>
      <c r="C36" s="65">
        <v>4.1666666666666666E-3</v>
      </c>
      <c r="D36" s="66">
        <v>32</v>
      </c>
      <c r="E36" s="76" t="s">
        <v>11</v>
      </c>
      <c r="F36" s="66" t="s">
        <v>13</v>
      </c>
      <c r="G36" s="66"/>
      <c r="H36" s="66" t="s">
        <v>24</v>
      </c>
      <c r="I36" s="67"/>
      <c r="J36" s="98" t="s">
        <v>68</v>
      </c>
      <c r="K36" s="120" t="s">
        <v>76</v>
      </c>
      <c r="L36" s="103" t="s">
        <v>74</v>
      </c>
      <c r="M36" s="99" t="s">
        <v>71</v>
      </c>
      <c r="N36" s="67"/>
    </row>
    <row r="37" spans="1:14" ht="23">
      <c r="A37" s="67"/>
      <c r="B37" s="64">
        <f t="shared" si="1"/>
        <v>0.47222222222222193</v>
      </c>
      <c r="C37" s="65">
        <v>2.0833333333333333E-3</v>
      </c>
      <c r="D37" s="66">
        <v>33</v>
      </c>
      <c r="E37" s="75" t="s">
        <v>14</v>
      </c>
      <c r="F37" s="66" t="s">
        <v>92</v>
      </c>
      <c r="G37" s="66"/>
      <c r="H37" s="66" t="s">
        <v>28</v>
      </c>
      <c r="I37" s="67"/>
      <c r="J37" s="98" t="s">
        <v>68</v>
      </c>
      <c r="K37" s="120" t="s">
        <v>76</v>
      </c>
      <c r="L37" s="103" t="s">
        <v>74</v>
      </c>
      <c r="M37" s="99" t="s">
        <v>71</v>
      </c>
      <c r="N37" s="67"/>
    </row>
    <row r="38" spans="1:14" ht="23">
      <c r="A38" s="67"/>
      <c r="B38" s="64">
        <f t="shared" si="1"/>
        <v>0.47430555555555526</v>
      </c>
      <c r="C38" s="65">
        <v>2.0833333333333333E-3</v>
      </c>
      <c r="D38" s="66">
        <v>34</v>
      </c>
      <c r="E38" s="80" t="s">
        <v>8</v>
      </c>
      <c r="F38" s="66" t="s">
        <v>26</v>
      </c>
      <c r="G38" s="66"/>
      <c r="H38" s="66" t="s">
        <v>90</v>
      </c>
      <c r="I38" s="67"/>
      <c r="J38" s="98" t="s">
        <v>68</v>
      </c>
      <c r="K38" s="115" t="s">
        <v>66</v>
      </c>
      <c r="L38" s="103" t="s">
        <v>74</v>
      </c>
      <c r="M38" s="99" t="s">
        <v>71</v>
      </c>
      <c r="N38" s="67"/>
    </row>
    <row r="39" spans="1:14" ht="23">
      <c r="A39" s="67"/>
      <c r="B39" s="64">
        <f t="shared" si="1"/>
        <v>0.47638888888888858</v>
      </c>
      <c r="C39" s="65">
        <v>2.0833333333333333E-3</v>
      </c>
      <c r="D39" s="66">
        <v>35</v>
      </c>
      <c r="E39" s="80" t="s">
        <v>8</v>
      </c>
      <c r="F39" s="66" t="s">
        <v>27</v>
      </c>
      <c r="G39" s="66"/>
      <c r="H39" s="66" t="s">
        <v>91</v>
      </c>
      <c r="I39" s="67"/>
      <c r="J39" s="98" t="s">
        <v>68</v>
      </c>
      <c r="K39" s="116" t="s">
        <v>66</v>
      </c>
      <c r="L39" s="103" t="s">
        <v>74</v>
      </c>
      <c r="M39" s="99" t="s">
        <v>71</v>
      </c>
      <c r="N39" s="67"/>
    </row>
    <row r="40" spans="1:14" ht="23">
      <c r="A40" s="67"/>
      <c r="B40" s="64">
        <f t="shared" si="1"/>
        <v>0.47847222222222191</v>
      </c>
      <c r="C40" s="65">
        <v>2.0833333333333333E-3</v>
      </c>
      <c r="D40" s="66">
        <v>36</v>
      </c>
      <c r="E40" s="75" t="s">
        <v>14</v>
      </c>
      <c r="F40" s="66" t="s">
        <v>89</v>
      </c>
      <c r="G40" s="66"/>
      <c r="H40" s="66" t="s">
        <v>82</v>
      </c>
      <c r="I40" s="67"/>
      <c r="J40" s="98" t="s">
        <v>68</v>
      </c>
      <c r="K40" s="116" t="s">
        <v>66</v>
      </c>
      <c r="L40" s="103" t="s">
        <v>74</v>
      </c>
      <c r="M40" s="101" t="s">
        <v>67</v>
      </c>
      <c r="N40" s="67"/>
    </row>
    <row r="41" spans="1:14" ht="23">
      <c r="A41" s="67"/>
      <c r="B41" s="64">
        <f t="shared" si="1"/>
        <v>0.48055555555555524</v>
      </c>
      <c r="C41" s="65">
        <v>2.0833333333333333E-3</v>
      </c>
      <c r="D41" s="66">
        <v>37</v>
      </c>
      <c r="E41" s="75" t="s">
        <v>19</v>
      </c>
      <c r="F41" s="66" t="s">
        <v>21</v>
      </c>
      <c r="G41" s="66"/>
      <c r="H41" s="66" t="s">
        <v>84</v>
      </c>
      <c r="I41" s="67"/>
      <c r="J41" s="98" t="s">
        <v>68</v>
      </c>
      <c r="K41" s="101" t="s">
        <v>67</v>
      </c>
      <c r="L41" s="103" t="s">
        <v>74</v>
      </c>
      <c r="M41" s="104" t="s">
        <v>75</v>
      </c>
      <c r="N41" s="67"/>
    </row>
    <row r="42" spans="1:14" ht="23">
      <c r="A42" s="67"/>
      <c r="B42" s="64">
        <f t="shared" si="1"/>
        <v>0.48263888888888856</v>
      </c>
      <c r="C42" s="65">
        <v>4.1666666666666666E-3</v>
      </c>
      <c r="D42" s="66">
        <v>38</v>
      </c>
      <c r="E42" s="76" t="s">
        <v>11</v>
      </c>
      <c r="F42" s="66" t="s">
        <v>25</v>
      </c>
      <c r="G42" s="66"/>
      <c r="H42" s="66" t="s">
        <v>85</v>
      </c>
      <c r="I42" s="67"/>
      <c r="J42" s="98" t="s">
        <v>68</v>
      </c>
      <c r="K42" s="116" t="s">
        <v>66</v>
      </c>
      <c r="L42" s="103" t="s">
        <v>74</v>
      </c>
      <c r="M42" s="117" t="s">
        <v>75</v>
      </c>
      <c r="N42" s="67"/>
    </row>
    <row r="43" spans="1:14" ht="23">
      <c r="A43" s="67"/>
      <c r="B43" s="64">
        <f t="shared" si="1"/>
        <v>0.48680555555555521</v>
      </c>
      <c r="C43" s="65">
        <v>2.0833333333333333E-3</v>
      </c>
      <c r="D43" s="66">
        <v>39</v>
      </c>
      <c r="E43" s="80" t="s">
        <v>5</v>
      </c>
      <c r="F43" s="66" t="s">
        <v>6</v>
      </c>
      <c r="G43" s="66"/>
      <c r="H43" s="66" t="s">
        <v>7</v>
      </c>
      <c r="I43" s="67"/>
      <c r="J43" s="98" t="s">
        <v>68</v>
      </c>
      <c r="K43" s="116" t="s">
        <v>66</v>
      </c>
      <c r="L43" s="103" t="s">
        <v>74</v>
      </c>
      <c r="M43" s="117" t="s">
        <v>75</v>
      </c>
      <c r="N43" s="67"/>
    </row>
    <row r="44" spans="1:14" ht="23">
      <c r="A44" s="67"/>
      <c r="B44" s="64">
        <f t="shared" si="1"/>
        <v>0.48888888888888854</v>
      </c>
      <c r="C44" s="65">
        <v>2.0833333333333333E-3</v>
      </c>
      <c r="D44" s="66">
        <v>40</v>
      </c>
      <c r="E44" s="75" t="s">
        <v>14</v>
      </c>
      <c r="F44" s="66" t="s">
        <v>28</v>
      </c>
      <c r="G44" s="66"/>
      <c r="H44" s="66" t="s">
        <v>92</v>
      </c>
      <c r="I44" s="67"/>
      <c r="J44" s="98" t="s">
        <v>68</v>
      </c>
      <c r="K44" s="116" t="s">
        <v>66</v>
      </c>
      <c r="L44" s="103" t="s">
        <v>74</v>
      </c>
      <c r="M44" s="117" t="s">
        <v>75</v>
      </c>
      <c r="N44" s="67"/>
    </row>
    <row r="45" spans="1:14" ht="45" customHeight="1">
      <c r="A45" s="67"/>
      <c r="B45" s="68">
        <f t="shared" si="1"/>
        <v>0.49097222222222187</v>
      </c>
      <c r="C45" s="69">
        <v>3.125E-2</v>
      </c>
      <c r="D45" s="128" t="s">
        <v>33</v>
      </c>
      <c r="E45" s="127"/>
      <c r="F45" s="127"/>
      <c r="G45" s="127"/>
      <c r="H45" s="127"/>
      <c r="I45" s="67"/>
      <c r="J45" s="67"/>
      <c r="K45" s="67"/>
      <c r="L45" s="67"/>
      <c r="M45" s="67"/>
      <c r="N45" s="67"/>
    </row>
    <row r="46" spans="1:14" ht="23">
      <c r="A46" s="67"/>
      <c r="B46" s="64">
        <f t="shared" si="1"/>
        <v>0.52222222222222192</v>
      </c>
      <c r="C46" s="65">
        <v>2.0833333333333333E-3</v>
      </c>
      <c r="D46" s="66">
        <v>41</v>
      </c>
      <c r="E46" s="80" t="s">
        <v>8</v>
      </c>
      <c r="F46" s="66" t="s">
        <v>27</v>
      </c>
      <c r="G46" s="95"/>
      <c r="H46" s="66" t="s">
        <v>83</v>
      </c>
      <c r="I46" s="67"/>
      <c r="J46" s="101" t="s">
        <v>68</v>
      </c>
      <c r="K46" s="101" t="s">
        <v>72</v>
      </c>
      <c r="L46" s="97" t="s">
        <v>71</v>
      </c>
      <c r="M46" s="104" t="s">
        <v>75</v>
      </c>
      <c r="N46" s="67"/>
    </row>
    <row r="47" spans="1:14" ht="23">
      <c r="A47" s="67"/>
      <c r="B47" s="64">
        <f t="shared" si="1"/>
        <v>0.52430555555555525</v>
      </c>
      <c r="C47" s="65">
        <v>2.0833333333333333E-3</v>
      </c>
      <c r="D47" s="66">
        <v>42</v>
      </c>
      <c r="E47" s="80" t="s">
        <v>8</v>
      </c>
      <c r="F47" s="66" t="s">
        <v>26</v>
      </c>
      <c r="G47" s="66"/>
      <c r="H47" s="66" t="s">
        <v>80</v>
      </c>
      <c r="I47" s="67"/>
      <c r="J47" s="98" t="s">
        <v>68</v>
      </c>
      <c r="K47" s="98" t="s">
        <v>72</v>
      </c>
      <c r="L47" s="96" t="s">
        <v>71</v>
      </c>
      <c r="M47" s="117" t="s">
        <v>75</v>
      </c>
      <c r="N47" s="67"/>
    </row>
    <row r="48" spans="1:14" ht="23">
      <c r="A48" s="67"/>
      <c r="B48" s="64">
        <f t="shared" si="1"/>
        <v>0.52638888888888857</v>
      </c>
      <c r="C48" s="65">
        <v>2.0833333333333333E-3</v>
      </c>
      <c r="D48" s="66">
        <v>43</v>
      </c>
      <c r="E48" s="75" t="s">
        <v>19</v>
      </c>
      <c r="F48" s="66" t="s">
        <v>88</v>
      </c>
      <c r="G48" s="66"/>
      <c r="H48" s="66" t="s">
        <v>20</v>
      </c>
      <c r="I48" s="67"/>
      <c r="J48" s="98" t="s">
        <v>68</v>
      </c>
      <c r="K48" s="98" t="s">
        <v>72</v>
      </c>
      <c r="L48" s="96" t="s">
        <v>71</v>
      </c>
      <c r="M48" s="115" t="s">
        <v>66</v>
      </c>
      <c r="N48" s="67"/>
    </row>
    <row r="49" spans="1:14" ht="23">
      <c r="A49" s="67"/>
      <c r="B49" s="64">
        <f t="shared" si="1"/>
        <v>0.5284722222222219</v>
      </c>
      <c r="C49" s="65">
        <v>2.0833333333333333E-3</v>
      </c>
      <c r="D49" s="66">
        <v>44</v>
      </c>
      <c r="E49" s="75" t="s">
        <v>14</v>
      </c>
      <c r="F49" s="66" t="s">
        <v>82</v>
      </c>
      <c r="G49" s="66"/>
      <c r="H49" s="66" t="s">
        <v>86</v>
      </c>
      <c r="I49" s="67"/>
      <c r="J49" s="98" t="s">
        <v>68</v>
      </c>
      <c r="K49" s="98" t="s">
        <v>72</v>
      </c>
      <c r="L49" s="96" t="s">
        <v>71</v>
      </c>
      <c r="M49" s="116" t="s">
        <v>66</v>
      </c>
      <c r="N49" s="67"/>
    </row>
    <row r="50" spans="1:14" ht="23">
      <c r="A50" s="67"/>
      <c r="B50" s="64">
        <f t="shared" si="1"/>
        <v>0.53055555555555522</v>
      </c>
      <c r="C50" s="65">
        <v>2.0833333333333333E-3</v>
      </c>
      <c r="D50" s="66">
        <v>45</v>
      </c>
      <c r="E50" s="80" t="s">
        <v>8</v>
      </c>
      <c r="F50" s="66" t="s">
        <v>22</v>
      </c>
      <c r="G50" s="66"/>
      <c r="H50" s="66" t="s">
        <v>21</v>
      </c>
      <c r="I50" s="67"/>
      <c r="J50" s="98" t="s">
        <v>68</v>
      </c>
      <c r="K50" s="98" t="s">
        <v>72</v>
      </c>
      <c r="L50" s="96" t="s">
        <v>71</v>
      </c>
      <c r="M50" s="116" t="s">
        <v>66</v>
      </c>
      <c r="N50" s="67"/>
    </row>
    <row r="51" spans="1:14" ht="23">
      <c r="A51" s="67"/>
      <c r="B51" s="64">
        <f t="shared" si="1"/>
        <v>0.53263888888888855</v>
      </c>
      <c r="C51" s="65">
        <v>2.0833333333333333E-3</v>
      </c>
      <c r="D51" s="66">
        <v>46</v>
      </c>
      <c r="E51" s="75" t="s">
        <v>19</v>
      </c>
      <c r="F51" s="66" t="s">
        <v>10</v>
      </c>
      <c r="G51" s="95"/>
      <c r="H51" s="66" t="s">
        <v>78</v>
      </c>
      <c r="I51" s="67"/>
      <c r="J51" s="98" t="s">
        <v>68</v>
      </c>
      <c r="K51" s="98" t="s">
        <v>72</v>
      </c>
      <c r="L51" s="104" t="s">
        <v>75</v>
      </c>
      <c r="M51" s="118" t="s">
        <v>74</v>
      </c>
      <c r="N51" s="67"/>
    </row>
    <row r="52" spans="1:14" ht="23">
      <c r="A52" s="67"/>
      <c r="B52" s="64">
        <f t="shared" si="1"/>
        <v>0.53472222222222188</v>
      </c>
      <c r="C52" s="65">
        <v>4.1666666666666666E-3</v>
      </c>
      <c r="D52" s="66">
        <v>47</v>
      </c>
      <c r="E52" s="76" t="s">
        <v>11</v>
      </c>
      <c r="F52" s="66" t="s">
        <v>13</v>
      </c>
      <c r="G52" s="66"/>
      <c r="H52" s="66" t="s">
        <v>85</v>
      </c>
      <c r="I52" s="67"/>
      <c r="J52" s="98" t="s">
        <v>68</v>
      </c>
      <c r="K52" s="98" t="s">
        <v>72</v>
      </c>
      <c r="L52" s="117" t="s">
        <v>75</v>
      </c>
      <c r="M52" s="100" t="s">
        <v>74</v>
      </c>
      <c r="N52" s="67"/>
    </row>
    <row r="53" spans="1:14" ht="23">
      <c r="A53" s="67"/>
      <c r="B53" s="64">
        <f t="shared" si="1"/>
        <v>0.53888888888888853</v>
      </c>
      <c r="C53" s="65">
        <v>2.0833333333333333E-3</v>
      </c>
      <c r="D53" s="66">
        <v>48</v>
      </c>
      <c r="E53" s="80" t="s">
        <v>8</v>
      </c>
      <c r="F53" s="66" t="s">
        <v>18</v>
      </c>
      <c r="G53" s="66"/>
      <c r="H53" s="66" t="s">
        <v>80</v>
      </c>
      <c r="I53" s="67"/>
      <c r="J53" s="98" t="s">
        <v>68</v>
      </c>
      <c r="K53" s="98" t="s">
        <v>72</v>
      </c>
      <c r="L53" s="117" t="s">
        <v>75</v>
      </c>
      <c r="M53" s="100" t="s">
        <v>74</v>
      </c>
      <c r="N53" s="67"/>
    </row>
    <row r="54" spans="1:14" ht="23">
      <c r="A54" s="67"/>
      <c r="B54" s="64">
        <f t="shared" si="1"/>
        <v>0.54097222222222185</v>
      </c>
      <c r="C54" s="65">
        <v>2.0833333333333333E-3</v>
      </c>
      <c r="D54" s="66">
        <v>49</v>
      </c>
      <c r="E54" s="75" t="s">
        <v>14</v>
      </c>
      <c r="F54" s="66" t="s">
        <v>86</v>
      </c>
      <c r="G54" s="66"/>
      <c r="H54" s="66" t="s">
        <v>92</v>
      </c>
      <c r="I54" s="67"/>
      <c r="J54" s="98" t="s">
        <v>68</v>
      </c>
      <c r="K54" s="98" t="s">
        <v>72</v>
      </c>
      <c r="L54" s="117" t="s">
        <v>75</v>
      </c>
      <c r="M54" s="100" t="s">
        <v>74</v>
      </c>
      <c r="N54" s="67"/>
    </row>
    <row r="55" spans="1:14" ht="23">
      <c r="A55" s="67"/>
      <c r="B55" s="64">
        <f t="shared" si="1"/>
        <v>0.54305555555555518</v>
      </c>
      <c r="C55" s="65">
        <v>2.0833333333333333E-3</v>
      </c>
      <c r="D55" s="66">
        <v>50</v>
      </c>
      <c r="E55" s="75" t="s">
        <v>19</v>
      </c>
      <c r="F55" s="66" t="s">
        <v>20</v>
      </c>
      <c r="G55" s="66"/>
      <c r="H55" s="66" t="s">
        <v>84</v>
      </c>
      <c r="I55" s="67"/>
      <c r="J55" s="98" t="s">
        <v>68</v>
      </c>
      <c r="K55" s="98" t="s">
        <v>72</v>
      </c>
      <c r="L55" s="117" t="s">
        <v>75</v>
      </c>
      <c r="M55" s="96" t="s">
        <v>71</v>
      </c>
      <c r="N55" s="67"/>
    </row>
    <row r="56" spans="1:14" ht="23">
      <c r="A56" s="67"/>
      <c r="B56" s="64">
        <f t="shared" si="1"/>
        <v>0.54513888888888851</v>
      </c>
      <c r="C56" s="65">
        <v>2.0833333333333333E-3</v>
      </c>
      <c r="D56" s="66">
        <v>51</v>
      </c>
      <c r="E56" s="75" t="s">
        <v>19</v>
      </c>
      <c r="F56" s="66" t="s">
        <v>30</v>
      </c>
      <c r="G56" s="66"/>
      <c r="H56" s="66" t="s">
        <v>88</v>
      </c>
      <c r="I56" s="67"/>
      <c r="J56" s="98" t="s">
        <v>68</v>
      </c>
      <c r="K56" s="114" t="s">
        <v>77</v>
      </c>
      <c r="L56" s="117" t="s">
        <v>75</v>
      </c>
      <c r="M56" s="108" t="s">
        <v>76</v>
      </c>
      <c r="N56" s="67"/>
    </row>
    <row r="57" spans="1:14" ht="23">
      <c r="A57" s="67"/>
      <c r="B57" s="64">
        <f t="shared" si="1"/>
        <v>0.54722222222222183</v>
      </c>
      <c r="C57" s="65">
        <v>2.0833333333333333E-3</v>
      </c>
      <c r="D57" s="66">
        <v>52</v>
      </c>
      <c r="E57" s="80" t="s">
        <v>8</v>
      </c>
      <c r="F57" s="66" t="s">
        <v>27</v>
      </c>
      <c r="G57" s="66"/>
      <c r="H57" s="66" t="s">
        <v>26</v>
      </c>
      <c r="I57" s="67"/>
      <c r="J57" s="119" t="s">
        <v>70</v>
      </c>
      <c r="K57" s="113" t="s">
        <v>77</v>
      </c>
      <c r="L57" s="117" t="s">
        <v>75</v>
      </c>
      <c r="M57" s="110" t="s">
        <v>76</v>
      </c>
      <c r="N57" s="67"/>
    </row>
    <row r="58" spans="1:14" ht="23">
      <c r="A58" s="67"/>
      <c r="B58" s="64">
        <f t="shared" si="1"/>
        <v>0.54930555555555516</v>
      </c>
      <c r="C58" s="65">
        <v>4.1666666666666666E-3</v>
      </c>
      <c r="D58" s="66">
        <v>53</v>
      </c>
      <c r="E58" s="76" t="s">
        <v>11</v>
      </c>
      <c r="F58" s="66" t="s">
        <v>25</v>
      </c>
      <c r="G58" s="66"/>
      <c r="H58" s="66" t="s">
        <v>24</v>
      </c>
      <c r="I58" s="67"/>
      <c r="J58" s="120" t="s">
        <v>70</v>
      </c>
      <c r="K58" s="113" t="s">
        <v>77</v>
      </c>
      <c r="L58" s="117" t="s">
        <v>75</v>
      </c>
      <c r="M58" s="110" t="s">
        <v>76</v>
      </c>
      <c r="N58" s="67"/>
    </row>
    <row r="59" spans="1:14" ht="23">
      <c r="A59" s="67"/>
      <c r="B59" s="64">
        <f t="shared" si="1"/>
        <v>0.55347222222222181</v>
      </c>
      <c r="C59" s="65">
        <v>4.1666666666666666E-3</v>
      </c>
      <c r="D59" s="66">
        <v>54</v>
      </c>
      <c r="E59" s="75" t="s">
        <v>14</v>
      </c>
      <c r="F59" s="66" t="s">
        <v>28</v>
      </c>
      <c r="G59" s="66"/>
      <c r="H59" s="66" t="s">
        <v>82</v>
      </c>
      <c r="I59" s="67"/>
      <c r="J59" s="120" t="s">
        <v>70</v>
      </c>
      <c r="K59" s="113" t="s">
        <v>77</v>
      </c>
      <c r="L59" s="117" t="s">
        <v>75</v>
      </c>
      <c r="M59" s="110" t="s">
        <v>76</v>
      </c>
      <c r="N59" s="67"/>
    </row>
    <row r="60" spans="1:14" ht="23">
      <c r="A60" s="67"/>
      <c r="B60" s="64">
        <f t="shared" si="1"/>
        <v>0.55763888888888846</v>
      </c>
      <c r="C60" s="65">
        <v>2.0833333333333333E-3</v>
      </c>
      <c r="D60" s="66">
        <v>55</v>
      </c>
      <c r="E60" s="80" t="s">
        <v>8</v>
      </c>
      <c r="F60" s="66" t="s">
        <v>18</v>
      </c>
      <c r="G60" s="66"/>
      <c r="H60" s="66" t="s">
        <v>10</v>
      </c>
      <c r="I60" s="67"/>
      <c r="J60" s="120" t="s">
        <v>70</v>
      </c>
      <c r="K60" s="113" t="s">
        <v>77</v>
      </c>
      <c r="L60" s="117" t="s">
        <v>75</v>
      </c>
      <c r="M60" s="110" t="s">
        <v>76</v>
      </c>
      <c r="N60" s="67"/>
    </row>
    <row r="61" spans="1:14" ht="23">
      <c r="A61" s="67"/>
      <c r="B61" s="64">
        <f t="shared" si="1"/>
        <v>0.55972222222222179</v>
      </c>
      <c r="C61" s="65">
        <v>2.0833333333333333E-3</v>
      </c>
      <c r="D61" s="66">
        <v>56</v>
      </c>
      <c r="E61" s="80" t="s">
        <v>5</v>
      </c>
      <c r="F61" s="66" t="s">
        <v>7</v>
      </c>
      <c r="G61" s="66"/>
      <c r="H61" s="66" t="s">
        <v>6</v>
      </c>
      <c r="I61" s="67"/>
      <c r="J61" s="120" t="s">
        <v>70</v>
      </c>
      <c r="K61" s="113" t="s">
        <v>77</v>
      </c>
      <c r="L61" s="97" t="s">
        <v>71</v>
      </c>
      <c r="M61" s="110" t="s">
        <v>76</v>
      </c>
      <c r="N61" s="67"/>
    </row>
    <row r="62" spans="1:14" ht="23">
      <c r="A62" s="67"/>
      <c r="B62" s="64">
        <f t="shared" si="1"/>
        <v>0.56180555555555511</v>
      </c>
      <c r="C62" s="65">
        <v>4.1666666666666666E-3</v>
      </c>
      <c r="D62" s="66">
        <v>57</v>
      </c>
      <c r="E62" s="76" t="s">
        <v>11</v>
      </c>
      <c r="F62" s="66" t="s">
        <v>24</v>
      </c>
      <c r="G62" s="66"/>
      <c r="H62" s="66" t="s">
        <v>85</v>
      </c>
      <c r="I62" s="67"/>
      <c r="J62" s="120" t="s">
        <v>70</v>
      </c>
      <c r="K62" s="113" t="s">
        <v>77</v>
      </c>
      <c r="L62" s="96" t="s">
        <v>71</v>
      </c>
      <c r="M62" s="118" t="s">
        <v>74</v>
      </c>
      <c r="N62" s="67"/>
    </row>
    <row r="63" spans="1:14" ht="23">
      <c r="A63" s="67"/>
      <c r="B63" s="64">
        <f t="shared" si="1"/>
        <v>0.56597222222222177</v>
      </c>
      <c r="C63" s="65">
        <v>4.1666666666666666E-3</v>
      </c>
      <c r="D63" s="66">
        <v>58</v>
      </c>
      <c r="E63" s="76" t="s">
        <v>11</v>
      </c>
      <c r="F63" s="66" t="s">
        <v>25</v>
      </c>
      <c r="G63" s="66"/>
      <c r="H63" s="66" t="s">
        <v>13</v>
      </c>
      <c r="I63" s="67"/>
      <c r="J63" s="120" t="s">
        <v>70</v>
      </c>
      <c r="K63" s="113" t="s">
        <v>77</v>
      </c>
      <c r="L63" s="96" t="s">
        <v>71</v>
      </c>
      <c r="M63" s="100" t="s">
        <v>74</v>
      </c>
      <c r="N63" s="67"/>
    </row>
    <row r="64" spans="1:14" ht="23">
      <c r="A64" s="67"/>
      <c r="B64" s="64">
        <f t="shared" si="1"/>
        <v>0.57013888888888842</v>
      </c>
      <c r="C64" s="65">
        <v>2.0833333333333333E-3</v>
      </c>
      <c r="D64" s="66">
        <v>59</v>
      </c>
      <c r="E64" s="75" t="s">
        <v>19</v>
      </c>
      <c r="F64" s="66" t="s">
        <v>30</v>
      </c>
      <c r="G64" s="66"/>
      <c r="H64" s="66" t="s">
        <v>79</v>
      </c>
      <c r="I64" s="67"/>
      <c r="J64" s="104" t="s">
        <v>75</v>
      </c>
      <c r="K64" s="113" t="s">
        <v>77</v>
      </c>
      <c r="L64" s="96" t="s">
        <v>71</v>
      </c>
      <c r="M64" s="100" t="s">
        <v>74</v>
      </c>
      <c r="N64" s="67"/>
    </row>
    <row r="65" spans="1:14" ht="23">
      <c r="A65" s="67"/>
      <c r="B65" s="64">
        <f t="shared" si="1"/>
        <v>0.57222222222222174</v>
      </c>
      <c r="C65" s="65">
        <v>2.0833333333333333E-3</v>
      </c>
      <c r="D65" s="66">
        <v>60</v>
      </c>
      <c r="E65" s="80" t="s">
        <v>5</v>
      </c>
      <c r="F65" s="66" t="s">
        <v>6</v>
      </c>
      <c r="G65" s="66"/>
      <c r="H65" s="66" t="s">
        <v>7</v>
      </c>
      <c r="I65" s="67"/>
      <c r="J65" s="117" t="s">
        <v>75</v>
      </c>
      <c r="K65" s="113" t="s">
        <v>77</v>
      </c>
      <c r="L65" s="96" t="s">
        <v>71</v>
      </c>
      <c r="M65" s="100" t="s">
        <v>74</v>
      </c>
      <c r="N65" s="67"/>
    </row>
    <row r="66" spans="1:14" ht="23">
      <c r="A66" s="67"/>
      <c r="B66" s="68">
        <f t="shared" si="1"/>
        <v>0.57430555555555507</v>
      </c>
      <c r="C66" s="69">
        <v>1.3888888888888888E-2</v>
      </c>
      <c r="D66" s="128" t="s">
        <v>93</v>
      </c>
      <c r="E66" s="127"/>
      <c r="F66" s="127"/>
      <c r="G66" s="127"/>
      <c r="H66" s="127"/>
      <c r="I66" s="67"/>
      <c r="J66" s="67"/>
      <c r="K66" s="67"/>
      <c r="L66" s="67"/>
      <c r="M66" s="67"/>
      <c r="N66" s="67"/>
    </row>
    <row r="67" spans="1:14" ht="23">
      <c r="A67" s="67"/>
      <c r="B67" s="73">
        <f t="shared" si="1"/>
        <v>0.58819444444444391</v>
      </c>
      <c r="C67" s="74">
        <v>2.0833333333333333E-3</v>
      </c>
      <c r="D67" s="77">
        <v>61</v>
      </c>
      <c r="E67" s="81" t="s">
        <v>57</v>
      </c>
      <c r="F67" s="77" t="s">
        <v>55</v>
      </c>
      <c r="G67" s="77"/>
      <c r="H67" s="77" t="s">
        <v>56</v>
      </c>
      <c r="I67" s="67"/>
      <c r="J67" s="124" t="s">
        <v>73</v>
      </c>
      <c r="K67" s="124"/>
      <c r="L67" s="124"/>
      <c r="M67" s="124"/>
      <c r="N67" s="67"/>
    </row>
    <row r="68" spans="1:14" ht="23">
      <c r="A68" s="67"/>
      <c r="B68" s="68">
        <f t="shared" si="1"/>
        <v>0.59027777777777724</v>
      </c>
      <c r="C68" s="69">
        <v>1.3888888888888888E-2</v>
      </c>
      <c r="D68" s="125" t="s">
        <v>60</v>
      </c>
      <c r="E68" s="126"/>
      <c r="F68" s="126"/>
      <c r="G68" s="126"/>
      <c r="H68" s="126"/>
      <c r="I68" s="67"/>
      <c r="J68" s="67"/>
      <c r="K68" s="67"/>
      <c r="L68" s="67"/>
      <c r="M68" s="67"/>
      <c r="N68" s="67"/>
    </row>
    <row r="69" spans="1:14" ht="23">
      <c r="A69" s="67"/>
      <c r="B69" s="73">
        <f t="shared" si="1"/>
        <v>0.60416666666666607</v>
      </c>
      <c r="C69" s="74">
        <v>2.0833333333333333E-3</v>
      </c>
      <c r="D69" s="77">
        <v>62</v>
      </c>
      <c r="E69" s="77" t="s">
        <v>58</v>
      </c>
      <c r="F69" s="77" t="s">
        <v>55</v>
      </c>
      <c r="G69" s="77"/>
      <c r="H69" s="77" t="s">
        <v>56</v>
      </c>
      <c r="I69" s="67"/>
      <c r="J69" s="124" t="s">
        <v>73</v>
      </c>
      <c r="K69" s="124"/>
      <c r="L69" s="124"/>
      <c r="M69" s="124"/>
      <c r="N69" s="67"/>
    </row>
    <row r="70" spans="1:14" ht="20">
      <c r="A70" s="67"/>
      <c r="B70" s="78"/>
      <c r="C70" s="78"/>
      <c r="D70" s="78"/>
      <c r="E70" s="78"/>
      <c r="F70" s="79" t="s">
        <v>59</v>
      </c>
      <c r="G70" s="79"/>
      <c r="H70" s="79"/>
      <c r="I70" s="67"/>
      <c r="J70" s="67"/>
      <c r="K70" s="67"/>
      <c r="L70" s="67"/>
      <c r="M70" s="67"/>
      <c r="N70" s="67"/>
    </row>
    <row r="71" spans="1:14" ht="18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</row>
    <row r="74" spans="1:14" ht="23">
      <c r="B74" s="4"/>
    </row>
  </sheetData>
  <mergeCells count="11">
    <mergeCell ref="D68:H68"/>
    <mergeCell ref="D24:H24"/>
    <mergeCell ref="D45:H45"/>
    <mergeCell ref="B2:H2"/>
    <mergeCell ref="A1:I1"/>
    <mergeCell ref="D66:H66"/>
    <mergeCell ref="J1:N1"/>
    <mergeCell ref="J2:K2"/>
    <mergeCell ref="L2:M2"/>
    <mergeCell ref="J67:M67"/>
    <mergeCell ref="J69:M69"/>
  </mergeCells>
  <phoneticPr fontId="7" type="noConversion"/>
  <pageMargins left="0.75" right="0.75" top="1" bottom="1" header="0.5" footer="0.5"/>
  <pageSetup paperSize="9" scale="41" orientation="portrait" horizontalDpi="4294967292" verticalDpi="4294967292"/>
  <rowBreaks count="1" manualBreakCount="1">
    <brk id="71" max="16383" man="1"/>
  </rowBreaks>
  <colBreaks count="1" manualBreakCount="1">
    <brk id="9" max="1048575" man="1"/>
  </colBreaks>
  <drawing r:id="rId1"/>
  <extLst>
    <ext xmlns:mx="http://schemas.microsoft.com/office/mac/excel/2008/main" uri="{64002731-A6B0-56B0-2670-7721B7C09600}">
      <mx:PLV Mode="0" OnePage="0" WScale="41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3"/>
  <sheetViews>
    <sheetView topLeftCell="A10" workbookViewId="0">
      <selection activeCell="V27" sqref="V27"/>
    </sheetView>
  </sheetViews>
  <sheetFormatPr baseColWidth="10" defaultColWidth="10.83203125" defaultRowHeight="23" x14ac:dyDescent="0"/>
  <cols>
    <col min="1" max="1" width="10.83203125" style="3"/>
    <col min="2" max="2" width="4.1640625" style="3" customWidth="1"/>
    <col min="3" max="4" width="0" style="4" hidden="1" customWidth="1"/>
    <col min="5" max="5" width="12.6640625" style="3" hidden="1" customWidth="1"/>
    <col min="6" max="6" width="35.83203125" style="3" hidden="1" customWidth="1"/>
    <col min="7" max="7" width="4" style="3" hidden="1" customWidth="1"/>
    <col min="8" max="8" width="32.83203125" style="3" hidden="1" customWidth="1"/>
    <col min="9" max="9" width="14.1640625" style="3" hidden="1" customWidth="1"/>
    <col min="10" max="10" width="10.83203125" style="4"/>
    <col min="11" max="11" width="10.83203125" style="3"/>
    <col min="12" max="12" width="29.33203125" style="3" customWidth="1"/>
    <col min="13" max="13" width="13" style="3" customWidth="1"/>
    <col min="14" max="14" width="31.1640625" style="4" customWidth="1"/>
    <col min="15" max="15" width="41.5" style="3" customWidth="1"/>
    <col min="16" max="16" width="13.5" style="4" customWidth="1"/>
    <col min="17" max="17" width="20.6640625" style="4" customWidth="1"/>
    <col min="18" max="18" width="17.33203125" style="4" customWidth="1"/>
    <col min="19" max="19" width="4.1640625" style="3" customWidth="1"/>
    <col min="20" max="16384" width="10.83203125" style="3"/>
  </cols>
  <sheetData>
    <row r="2" spans="2:19">
      <c r="C2" s="5">
        <v>1</v>
      </c>
      <c r="D2" s="5" t="s">
        <v>19</v>
      </c>
      <c r="E2" s="6">
        <v>4.5</v>
      </c>
      <c r="F2" s="7" t="s">
        <v>30</v>
      </c>
      <c r="G2" s="5"/>
      <c r="H2" s="8" t="s">
        <v>23</v>
      </c>
      <c r="I2" s="9">
        <v>4.8</v>
      </c>
    </row>
    <row r="3" spans="2:19">
      <c r="C3" s="5">
        <v>2</v>
      </c>
      <c r="D3" s="5" t="s">
        <v>19</v>
      </c>
      <c r="E3" s="10">
        <v>5.7</v>
      </c>
      <c r="F3" s="11" t="s">
        <v>20</v>
      </c>
      <c r="G3" s="5"/>
      <c r="H3" s="11" t="s">
        <v>21</v>
      </c>
      <c r="I3" s="10">
        <v>4.2</v>
      </c>
    </row>
    <row r="4" spans="2:19">
      <c r="C4" s="5">
        <v>3</v>
      </c>
      <c r="D4" s="5" t="s">
        <v>19</v>
      </c>
      <c r="E4" s="12">
        <v>5.5</v>
      </c>
      <c r="F4" s="13" t="s">
        <v>31</v>
      </c>
      <c r="G4" s="5"/>
      <c r="H4" s="5" t="s">
        <v>22</v>
      </c>
      <c r="I4" s="14">
        <v>5.5</v>
      </c>
    </row>
    <row r="5" spans="2:19">
      <c r="C5" s="5">
        <v>4</v>
      </c>
      <c r="D5" s="5" t="s">
        <v>19</v>
      </c>
      <c r="E5" s="9">
        <v>4.8</v>
      </c>
      <c r="F5" s="8" t="s">
        <v>23</v>
      </c>
      <c r="G5" s="5"/>
      <c r="H5" s="11" t="s">
        <v>20</v>
      </c>
      <c r="I5" s="10">
        <v>5.7</v>
      </c>
    </row>
    <row r="6" spans="2:19">
      <c r="B6" s="85"/>
      <c r="C6" s="5">
        <v>5</v>
      </c>
      <c r="D6" s="5" t="s">
        <v>19</v>
      </c>
      <c r="E6" s="12">
        <v>5.5</v>
      </c>
      <c r="F6" s="13" t="s">
        <v>31</v>
      </c>
      <c r="G6" s="5"/>
      <c r="H6" s="7" t="s">
        <v>30</v>
      </c>
      <c r="I6" s="6">
        <v>4.5</v>
      </c>
      <c r="J6" s="135" t="s">
        <v>36</v>
      </c>
      <c r="K6" s="135"/>
      <c r="L6" s="135"/>
      <c r="M6" s="135"/>
      <c r="N6" s="135"/>
      <c r="O6" s="135"/>
      <c r="P6" s="135"/>
      <c r="Q6" s="135"/>
      <c r="R6" s="135"/>
      <c r="S6" s="85"/>
    </row>
    <row r="7" spans="2:19">
      <c r="B7" s="85"/>
      <c r="C7" s="5">
        <v>6</v>
      </c>
      <c r="D7" s="5" t="s">
        <v>19</v>
      </c>
      <c r="E7" s="14">
        <v>5.5</v>
      </c>
      <c r="F7" s="5" t="s">
        <v>22</v>
      </c>
      <c r="G7" s="5"/>
      <c r="H7" s="11" t="s">
        <v>21</v>
      </c>
      <c r="I7" s="10">
        <v>4.2</v>
      </c>
      <c r="J7" s="84"/>
      <c r="K7" s="86"/>
      <c r="L7" s="86"/>
      <c r="M7" s="86" t="s">
        <v>2</v>
      </c>
      <c r="N7" s="87" t="s">
        <v>37</v>
      </c>
      <c r="O7" s="85"/>
      <c r="P7" s="83"/>
      <c r="Q7" s="83"/>
      <c r="R7" s="83"/>
      <c r="S7" s="85"/>
    </row>
    <row r="8" spans="2:19">
      <c r="B8" s="85"/>
      <c r="C8" s="5">
        <v>7</v>
      </c>
      <c r="D8" s="5" t="s">
        <v>19</v>
      </c>
      <c r="E8" s="6">
        <v>4.5</v>
      </c>
      <c r="F8" s="7" t="s">
        <v>30</v>
      </c>
      <c r="G8" s="5"/>
      <c r="H8" s="11" t="s">
        <v>20</v>
      </c>
      <c r="I8" s="10">
        <v>5.7</v>
      </c>
      <c r="J8" s="133" t="s">
        <v>42</v>
      </c>
      <c r="K8" s="133"/>
      <c r="L8" s="133"/>
      <c r="M8" s="133"/>
      <c r="N8" s="133"/>
      <c r="O8" s="92" t="s">
        <v>38</v>
      </c>
      <c r="P8" s="92" t="s">
        <v>39</v>
      </c>
      <c r="Q8" s="92" t="s">
        <v>40</v>
      </c>
      <c r="R8" s="92" t="s">
        <v>41</v>
      </c>
      <c r="S8" s="85"/>
    </row>
    <row r="9" spans="2:19">
      <c r="B9" s="85"/>
      <c r="C9" s="5">
        <v>8</v>
      </c>
      <c r="D9" s="5" t="s">
        <v>19</v>
      </c>
      <c r="E9" s="10">
        <v>4.2</v>
      </c>
      <c r="F9" s="11" t="s">
        <v>21</v>
      </c>
      <c r="G9" s="5"/>
      <c r="H9" s="13" t="s">
        <v>31</v>
      </c>
      <c r="I9" s="12">
        <v>5.5</v>
      </c>
      <c r="J9" s="88" t="s">
        <v>19</v>
      </c>
      <c r="K9" s="2">
        <v>4.2</v>
      </c>
      <c r="L9" s="88" t="s">
        <v>21</v>
      </c>
      <c r="M9" s="2">
        <v>4.2</v>
      </c>
      <c r="N9" s="89">
        <f>SUM(M9-0.25)</f>
        <v>3.95</v>
      </c>
      <c r="O9" s="138" t="s">
        <v>43</v>
      </c>
      <c r="P9" s="145">
        <v>15</v>
      </c>
      <c r="Q9" s="138" t="s">
        <v>44</v>
      </c>
      <c r="R9" s="129">
        <v>15</v>
      </c>
      <c r="S9" s="85"/>
    </row>
    <row r="10" spans="2:19" ht="24" thickBot="1">
      <c r="B10" s="85"/>
      <c r="C10" s="5">
        <v>9</v>
      </c>
      <c r="D10" s="5" t="s">
        <v>19</v>
      </c>
      <c r="E10" s="14">
        <v>5.5</v>
      </c>
      <c r="F10" s="5" t="s">
        <v>22</v>
      </c>
      <c r="G10" s="5"/>
      <c r="H10" s="8" t="s">
        <v>23</v>
      </c>
      <c r="I10" s="9">
        <v>4.8</v>
      </c>
      <c r="J10" s="88" t="s">
        <v>19</v>
      </c>
      <c r="K10" s="2">
        <v>4.5</v>
      </c>
      <c r="L10" s="88" t="s">
        <v>30</v>
      </c>
      <c r="M10" s="2">
        <v>4.5</v>
      </c>
      <c r="N10" s="89">
        <f t="shared" ref="N10:N11" si="0">SUM(M10-0.25)</f>
        <v>4.25</v>
      </c>
      <c r="O10" s="139"/>
      <c r="P10" s="146"/>
      <c r="Q10" s="139"/>
      <c r="R10" s="130"/>
      <c r="S10" s="85"/>
    </row>
    <row r="11" spans="2:19" ht="24" thickBot="1">
      <c r="B11" s="85"/>
      <c r="C11" s="15">
        <v>10</v>
      </c>
      <c r="D11" s="15" t="s">
        <v>19</v>
      </c>
      <c r="E11" s="16">
        <v>5.7</v>
      </c>
      <c r="F11" s="17" t="s">
        <v>20</v>
      </c>
      <c r="G11" s="15"/>
      <c r="H11" s="18" t="s">
        <v>31</v>
      </c>
      <c r="I11" s="19">
        <v>5.5</v>
      </c>
      <c r="J11" s="88" t="s">
        <v>19</v>
      </c>
      <c r="K11" s="2">
        <v>4.8</v>
      </c>
      <c r="L11" s="88" t="s">
        <v>23</v>
      </c>
      <c r="M11" s="2">
        <v>4.8</v>
      </c>
      <c r="N11" s="89">
        <f t="shared" si="0"/>
        <v>4.55</v>
      </c>
      <c r="O11" s="139"/>
      <c r="P11" s="146"/>
      <c r="Q11" s="139"/>
      <c r="R11" s="130"/>
      <c r="S11" s="85"/>
    </row>
    <row r="12" spans="2:19" ht="24" thickBot="1">
      <c r="B12" s="85"/>
      <c r="C12" s="15">
        <v>11</v>
      </c>
      <c r="D12" s="15" t="s">
        <v>19</v>
      </c>
      <c r="E12" s="21">
        <v>4.5</v>
      </c>
      <c r="F12" s="22" t="s">
        <v>30</v>
      </c>
      <c r="G12" s="15"/>
      <c r="H12" s="15" t="s">
        <v>22</v>
      </c>
      <c r="I12" s="20">
        <v>5.5</v>
      </c>
      <c r="J12" s="88" t="s">
        <v>19</v>
      </c>
      <c r="K12" s="2">
        <v>5.5</v>
      </c>
      <c r="L12" s="88" t="s">
        <v>31</v>
      </c>
      <c r="M12" s="2">
        <v>5</v>
      </c>
      <c r="N12" s="89">
        <f>SUM(M12-0.25)</f>
        <v>4.75</v>
      </c>
      <c r="O12" s="139"/>
      <c r="P12" s="146"/>
      <c r="Q12" s="139"/>
      <c r="R12" s="130"/>
      <c r="S12" s="85"/>
    </row>
    <row r="13" spans="2:19">
      <c r="B13" s="85"/>
      <c r="C13" s="5">
        <v>12</v>
      </c>
      <c r="D13" s="5" t="s">
        <v>19</v>
      </c>
      <c r="E13" s="9">
        <v>4.8</v>
      </c>
      <c r="F13" s="8" t="s">
        <v>23</v>
      </c>
      <c r="G13" s="5"/>
      <c r="H13" s="11" t="s">
        <v>21</v>
      </c>
      <c r="I13" s="10">
        <v>4.2</v>
      </c>
      <c r="J13" s="88" t="s">
        <v>19</v>
      </c>
      <c r="K13" s="2">
        <v>5.5</v>
      </c>
      <c r="L13" s="88" t="s">
        <v>22</v>
      </c>
      <c r="M13" s="2">
        <v>5.5</v>
      </c>
      <c r="N13" s="89">
        <f>SUM(M13-0.25)</f>
        <v>5.25</v>
      </c>
      <c r="O13" s="139"/>
      <c r="P13" s="146"/>
      <c r="Q13" s="139"/>
      <c r="R13" s="130"/>
      <c r="S13" s="85"/>
    </row>
    <row r="14" spans="2:19">
      <c r="B14" s="85"/>
      <c r="C14" s="5">
        <v>13</v>
      </c>
      <c r="D14" s="5" t="s">
        <v>19</v>
      </c>
      <c r="E14" s="14">
        <v>5.5</v>
      </c>
      <c r="F14" s="5" t="s">
        <v>22</v>
      </c>
      <c r="G14" s="5"/>
      <c r="H14" s="11" t="s">
        <v>20</v>
      </c>
      <c r="I14" s="10">
        <v>5.7</v>
      </c>
      <c r="J14" s="88" t="s">
        <v>19</v>
      </c>
      <c r="K14" s="2">
        <v>5.7</v>
      </c>
      <c r="L14" s="88" t="s">
        <v>20</v>
      </c>
      <c r="M14" s="2">
        <v>5.7</v>
      </c>
      <c r="N14" s="89">
        <f>SUM(M14-0.25)</f>
        <v>5.45</v>
      </c>
      <c r="O14" s="140"/>
      <c r="P14" s="147"/>
      <c r="Q14" s="140"/>
      <c r="R14" s="131"/>
      <c r="S14" s="85"/>
    </row>
    <row r="15" spans="2:19" ht="24" thickBot="1">
      <c r="B15" s="85"/>
      <c r="C15" s="5">
        <v>14</v>
      </c>
      <c r="D15" s="5" t="s">
        <v>19</v>
      </c>
      <c r="E15" s="12">
        <v>5.5</v>
      </c>
      <c r="F15" s="13" t="s">
        <v>31</v>
      </c>
      <c r="G15" s="5"/>
      <c r="H15" s="8" t="s">
        <v>23</v>
      </c>
      <c r="I15" s="9">
        <v>4.8</v>
      </c>
      <c r="J15" s="132" t="s">
        <v>45</v>
      </c>
      <c r="K15" s="132"/>
      <c r="L15" s="132"/>
      <c r="M15" s="132"/>
      <c r="N15" s="132"/>
      <c r="O15" s="93"/>
      <c r="P15" s="92"/>
      <c r="Q15" s="92"/>
      <c r="R15" s="92"/>
      <c r="S15" s="85"/>
    </row>
    <row r="16" spans="2:19" ht="24" thickBot="1">
      <c r="B16" s="85"/>
      <c r="C16" s="15">
        <v>15</v>
      </c>
      <c r="D16" s="15" t="s">
        <v>19</v>
      </c>
      <c r="E16" s="16">
        <v>4.2</v>
      </c>
      <c r="F16" s="17" t="s">
        <v>21</v>
      </c>
      <c r="G16" s="15"/>
      <c r="H16" s="22" t="s">
        <v>30</v>
      </c>
      <c r="I16" s="21">
        <v>4.5</v>
      </c>
      <c r="J16" s="1" t="s">
        <v>8</v>
      </c>
      <c r="K16" s="2">
        <v>6.5</v>
      </c>
      <c r="L16" s="1" t="s">
        <v>17</v>
      </c>
      <c r="M16" s="2">
        <v>6</v>
      </c>
      <c r="N16" s="90">
        <f t="shared" ref="N16:N21" si="1">SUM(M16-0.25)</f>
        <v>5.75</v>
      </c>
      <c r="O16" s="138" t="s">
        <v>43</v>
      </c>
      <c r="P16" s="145">
        <v>15</v>
      </c>
      <c r="Q16" s="138" t="s">
        <v>44</v>
      </c>
      <c r="R16" s="129">
        <v>15</v>
      </c>
      <c r="S16" s="85"/>
    </row>
    <row r="17" spans="2:19" ht="24" thickBot="1">
      <c r="B17" s="85"/>
      <c r="C17" s="23">
        <v>1</v>
      </c>
      <c r="D17" s="23" t="s">
        <v>8</v>
      </c>
      <c r="E17" s="24">
        <v>6.5</v>
      </c>
      <c r="F17" s="25" t="s">
        <v>9</v>
      </c>
      <c r="G17" s="23"/>
      <c r="H17" s="26" t="s">
        <v>26</v>
      </c>
      <c r="I17" s="27">
        <v>7</v>
      </c>
      <c r="J17" s="1" t="s">
        <v>8</v>
      </c>
      <c r="K17" s="2">
        <v>6.5</v>
      </c>
      <c r="L17" s="1" t="s">
        <v>9</v>
      </c>
      <c r="M17" s="2">
        <v>6</v>
      </c>
      <c r="N17" s="90">
        <f t="shared" si="1"/>
        <v>5.75</v>
      </c>
      <c r="O17" s="139"/>
      <c r="P17" s="146"/>
      <c r="Q17" s="139"/>
      <c r="R17" s="130"/>
      <c r="S17" s="85"/>
    </row>
    <row r="18" spans="2:19">
      <c r="B18" s="85"/>
      <c r="C18" s="5">
        <v>2</v>
      </c>
      <c r="D18" s="5" t="s">
        <v>8</v>
      </c>
      <c r="E18" s="28">
        <v>12</v>
      </c>
      <c r="F18" s="29" t="s">
        <v>10</v>
      </c>
      <c r="G18" s="5"/>
      <c r="H18" s="30" t="s">
        <v>17</v>
      </c>
      <c r="I18" s="31">
        <v>6.5</v>
      </c>
      <c r="J18" s="1" t="s">
        <v>8</v>
      </c>
      <c r="K18" s="2">
        <v>7</v>
      </c>
      <c r="L18" s="1" t="s">
        <v>26</v>
      </c>
      <c r="M18" s="2">
        <v>7</v>
      </c>
      <c r="N18" s="90">
        <f t="shared" si="1"/>
        <v>6.75</v>
      </c>
      <c r="O18" s="139"/>
      <c r="P18" s="146"/>
      <c r="Q18" s="139"/>
      <c r="R18" s="130"/>
      <c r="S18" s="85"/>
    </row>
    <row r="19" spans="2:19">
      <c r="B19" s="85"/>
      <c r="C19" s="5">
        <v>3</v>
      </c>
      <c r="D19" s="5" t="s">
        <v>8</v>
      </c>
      <c r="E19" s="10">
        <v>7.9</v>
      </c>
      <c r="F19" s="11" t="s">
        <v>27</v>
      </c>
      <c r="G19" s="5"/>
      <c r="H19" s="33" t="s">
        <v>18</v>
      </c>
      <c r="I19" s="34">
        <v>8</v>
      </c>
      <c r="J19" s="1" t="s">
        <v>8</v>
      </c>
      <c r="K19" s="2">
        <v>7.9</v>
      </c>
      <c r="L19" s="1" t="s">
        <v>27</v>
      </c>
      <c r="M19" s="2">
        <v>7.9</v>
      </c>
      <c r="N19" s="90">
        <f t="shared" si="1"/>
        <v>7.65</v>
      </c>
      <c r="O19" s="139"/>
      <c r="P19" s="146"/>
      <c r="Q19" s="139"/>
      <c r="R19" s="130"/>
      <c r="S19" s="85"/>
    </row>
    <row r="20" spans="2:19">
      <c r="B20" s="85"/>
      <c r="C20" s="5">
        <v>4</v>
      </c>
      <c r="D20" s="5" t="s">
        <v>8</v>
      </c>
      <c r="E20" s="32">
        <v>7</v>
      </c>
      <c r="F20" s="35" t="s">
        <v>26</v>
      </c>
      <c r="G20" s="5"/>
      <c r="H20" s="29" t="s">
        <v>10</v>
      </c>
      <c r="I20" s="28">
        <v>12</v>
      </c>
      <c r="J20" s="1" t="s">
        <v>8</v>
      </c>
      <c r="K20" s="2">
        <v>8</v>
      </c>
      <c r="L20" s="1" t="s">
        <v>18</v>
      </c>
      <c r="M20" s="2">
        <v>8</v>
      </c>
      <c r="N20" s="90">
        <f t="shared" si="1"/>
        <v>7.75</v>
      </c>
      <c r="O20" s="139"/>
      <c r="P20" s="146"/>
      <c r="Q20" s="139"/>
      <c r="R20" s="130"/>
      <c r="S20" s="85"/>
    </row>
    <row r="21" spans="2:19">
      <c r="B21" s="85"/>
      <c r="C21" s="5">
        <v>5</v>
      </c>
      <c r="D21" s="5" t="s">
        <v>8</v>
      </c>
      <c r="E21" s="10">
        <v>7.9</v>
      </c>
      <c r="F21" s="11" t="s">
        <v>27</v>
      </c>
      <c r="G21" s="5"/>
      <c r="H21" s="36" t="s">
        <v>9</v>
      </c>
      <c r="I21" s="37">
        <v>6.5</v>
      </c>
      <c r="J21" s="1" t="s">
        <v>8</v>
      </c>
      <c r="K21" s="2">
        <v>12</v>
      </c>
      <c r="L21" s="1" t="s">
        <v>10</v>
      </c>
      <c r="M21" s="2">
        <v>12</v>
      </c>
      <c r="N21" s="90">
        <f t="shared" si="1"/>
        <v>11.75</v>
      </c>
      <c r="O21" s="140"/>
      <c r="P21" s="147"/>
      <c r="Q21" s="140"/>
      <c r="R21" s="131"/>
      <c r="S21" s="85"/>
    </row>
    <row r="22" spans="2:19">
      <c r="B22" s="85"/>
      <c r="C22" s="5">
        <v>6</v>
      </c>
      <c r="D22" s="5" t="s">
        <v>8</v>
      </c>
      <c r="E22" s="34">
        <v>8</v>
      </c>
      <c r="F22" s="33" t="s">
        <v>18</v>
      </c>
      <c r="G22" s="5"/>
      <c r="H22" s="30" t="s">
        <v>17</v>
      </c>
      <c r="I22" s="31">
        <v>6.5</v>
      </c>
      <c r="J22" s="134" t="s">
        <v>46</v>
      </c>
      <c r="K22" s="134"/>
      <c r="L22" s="134"/>
      <c r="M22" s="134"/>
      <c r="N22" s="134"/>
      <c r="O22" s="94" t="s">
        <v>63</v>
      </c>
      <c r="P22" s="87">
        <v>31</v>
      </c>
      <c r="Q22" s="87"/>
      <c r="R22" s="84"/>
      <c r="S22" s="85"/>
    </row>
    <row r="23" spans="2:19">
      <c r="B23" s="85"/>
      <c r="C23" s="5">
        <v>7</v>
      </c>
      <c r="D23" s="5" t="s">
        <v>8</v>
      </c>
      <c r="E23" s="37">
        <v>6.5</v>
      </c>
      <c r="F23" s="36" t="s">
        <v>9</v>
      </c>
      <c r="G23" s="5"/>
      <c r="H23" s="29" t="s">
        <v>10</v>
      </c>
      <c r="I23" s="28">
        <v>12</v>
      </c>
      <c r="J23" s="91"/>
      <c r="K23" s="136" t="s">
        <v>47</v>
      </c>
      <c r="L23" s="136"/>
      <c r="M23" s="136"/>
      <c r="N23" s="137"/>
      <c r="O23" s="38"/>
      <c r="P23" s="5"/>
      <c r="Q23" s="5"/>
      <c r="S23" s="85"/>
    </row>
    <row r="24" spans="2:19">
      <c r="B24" s="85"/>
      <c r="C24" s="5">
        <v>10</v>
      </c>
      <c r="D24" s="5" t="s">
        <v>8</v>
      </c>
      <c r="E24" s="28">
        <v>12</v>
      </c>
      <c r="F24" s="29" t="s">
        <v>10</v>
      </c>
      <c r="G24" s="5"/>
      <c r="H24" s="11" t="s">
        <v>27</v>
      </c>
      <c r="I24" s="10">
        <v>7.9</v>
      </c>
      <c r="J24" s="135" t="s">
        <v>48</v>
      </c>
      <c r="K24" s="135"/>
      <c r="L24" s="135"/>
      <c r="M24" s="135"/>
      <c r="N24" s="135"/>
      <c r="O24" s="135"/>
      <c r="P24" s="135"/>
      <c r="Q24" s="135"/>
      <c r="R24" s="135"/>
      <c r="S24" s="85"/>
    </row>
    <row r="25" spans="2:19">
      <c r="B25" s="85"/>
      <c r="C25" s="5">
        <v>11</v>
      </c>
      <c r="D25" s="5" t="s">
        <v>8</v>
      </c>
      <c r="E25" s="37">
        <v>6.5</v>
      </c>
      <c r="F25" s="36" t="s">
        <v>9</v>
      </c>
      <c r="G25" s="5"/>
      <c r="H25" s="33" t="s">
        <v>18</v>
      </c>
      <c r="I25" s="34">
        <v>8</v>
      </c>
      <c r="J25" s="84"/>
      <c r="K25" s="86"/>
      <c r="L25" s="86"/>
      <c r="M25" s="86" t="s">
        <v>2</v>
      </c>
      <c r="N25" s="87" t="s">
        <v>37</v>
      </c>
      <c r="O25" s="83"/>
      <c r="P25" s="83"/>
      <c r="Q25" s="83"/>
      <c r="R25" s="83"/>
      <c r="S25" s="85"/>
    </row>
    <row r="26" spans="2:19">
      <c r="B26" s="85"/>
      <c r="C26" s="5">
        <v>12</v>
      </c>
      <c r="D26" s="5" t="s">
        <v>8</v>
      </c>
      <c r="E26" s="32">
        <v>7</v>
      </c>
      <c r="F26" s="35" t="s">
        <v>26</v>
      </c>
      <c r="G26" s="5"/>
      <c r="H26" s="30" t="s">
        <v>17</v>
      </c>
      <c r="I26" s="31">
        <v>6.5</v>
      </c>
      <c r="J26" s="133" t="s">
        <v>42</v>
      </c>
      <c r="K26" s="133"/>
      <c r="L26" s="133"/>
      <c r="M26" s="133"/>
      <c r="N26" s="133"/>
      <c r="O26" s="92" t="s">
        <v>38</v>
      </c>
      <c r="P26" s="92" t="s">
        <v>39</v>
      </c>
      <c r="Q26" s="92" t="s">
        <v>40</v>
      </c>
      <c r="R26" s="92" t="s">
        <v>41</v>
      </c>
      <c r="S26" s="85"/>
    </row>
    <row r="27" spans="2:19">
      <c r="B27" s="85"/>
      <c r="C27" s="5">
        <v>13</v>
      </c>
      <c r="D27" s="5" t="s">
        <v>8</v>
      </c>
      <c r="E27" s="34">
        <v>8</v>
      </c>
      <c r="F27" s="33" t="s">
        <v>18</v>
      </c>
      <c r="G27" s="5"/>
      <c r="H27" s="29" t="s">
        <v>10</v>
      </c>
      <c r="I27" s="28">
        <v>12</v>
      </c>
      <c r="J27" s="88" t="s">
        <v>14</v>
      </c>
      <c r="K27" s="2">
        <v>9.6999999999999993</v>
      </c>
      <c r="L27" s="88" t="s">
        <v>92</v>
      </c>
      <c r="M27" s="2">
        <v>9.6999999999999993</v>
      </c>
      <c r="N27" s="89">
        <f>SUM(M27-0.5)</f>
        <v>9.1999999999999993</v>
      </c>
      <c r="O27" s="138" t="s">
        <v>49</v>
      </c>
      <c r="P27" s="138">
        <v>12</v>
      </c>
      <c r="Q27" s="138" t="s">
        <v>44</v>
      </c>
      <c r="R27" s="141">
        <v>18</v>
      </c>
      <c r="S27" s="85"/>
    </row>
    <row r="28" spans="2:19">
      <c r="B28" s="85"/>
      <c r="C28" s="5">
        <v>14</v>
      </c>
      <c r="D28" s="5" t="s">
        <v>8</v>
      </c>
      <c r="E28" s="10">
        <v>7.9</v>
      </c>
      <c r="F28" s="11" t="s">
        <v>27</v>
      </c>
      <c r="G28" s="5"/>
      <c r="H28" s="35" t="s">
        <v>26</v>
      </c>
      <c r="I28" s="32">
        <v>7</v>
      </c>
      <c r="J28" s="88" t="s">
        <v>14</v>
      </c>
      <c r="K28" s="2">
        <v>9.8000000000000007</v>
      </c>
      <c r="L28" s="88" t="s">
        <v>28</v>
      </c>
      <c r="M28" s="2">
        <v>9.8000000000000007</v>
      </c>
      <c r="N28" s="89">
        <f>SUM(M28-0.5)</f>
        <v>9.3000000000000007</v>
      </c>
      <c r="O28" s="139"/>
      <c r="P28" s="139"/>
      <c r="Q28" s="139"/>
      <c r="R28" s="142"/>
      <c r="S28" s="85"/>
    </row>
    <row r="29" spans="2:19">
      <c r="B29" s="85"/>
      <c r="C29" s="5">
        <v>15</v>
      </c>
      <c r="D29" s="5" t="s">
        <v>8</v>
      </c>
      <c r="E29" s="31">
        <v>6.5</v>
      </c>
      <c r="F29" s="30" t="s">
        <v>17</v>
      </c>
      <c r="G29" s="5"/>
      <c r="H29" s="36" t="s">
        <v>9</v>
      </c>
      <c r="I29" s="37">
        <v>6.5</v>
      </c>
      <c r="J29" s="88" t="s">
        <v>14</v>
      </c>
      <c r="K29" s="2">
        <v>10.625</v>
      </c>
      <c r="L29" s="88" t="s">
        <v>15</v>
      </c>
      <c r="M29" s="2">
        <v>10</v>
      </c>
      <c r="N29" s="89">
        <f>SUM(M29-0.5)</f>
        <v>9.5</v>
      </c>
      <c r="O29" s="139"/>
      <c r="P29" s="139"/>
      <c r="Q29" s="139"/>
      <c r="R29" s="142"/>
      <c r="S29" s="85"/>
    </row>
    <row r="30" spans="2:19">
      <c r="B30" s="85"/>
      <c r="C30" s="5">
        <v>1</v>
      </c>
      <c r="D30" s="5" t="s">
        <v>14</v>
      </c>
      <c r="E30" s="31">
        <v>10.8</v>
      </c>
      <c r="F30" s="30" t="s">
        <v>15</v>
      </c>
      <c r="G30" s="38"/>
      <c r="H30" s="39" t="s">
        <v>16</v>
      </c>
      <c r="I30" s="40">
        <v>9.6999999999999993</v>
      </c>
      <c r="J30" s="88" t="s">
        <v>14</v>
      </c>
      <c r="K30" s="2">
        <v>10.8</v>
      </c>
      <c r="L30" s="88" t="s">
        <v>29</v>
      </c>
      <c r="M30" s="2">
        <v>10.625</v>
      </c>
      <c r="N30" s="89">
        <f>SUM(M30-0.5)</f>
        <v>10.125</v>
      </c>
      <c r="O30" s="140"/>
      <c r="P30" s="140"/>
      <c r="Q30" s="140"/>
      <c r="R30" s="143"/>
      <c r="S30" s="85"/>
    </row>
    <row r="31" spans="2:19">
      <c r="B31" s="85"/>
      <c r="C31" s="5">
        <v>2</v>
      </c>
      <c r="D31" s="5" t="s">
        <v>14</v>
      </c>
      <c r="E31" s="40">
        <v>9.8000000000000007</v>
      </c>
      <c r="F31" s="39" t="s">
        <v>28</v>
      </c>
      <c r="G31" s="38"/>
      <c r="H31" s="30" t="s">
        <v>29</v>
      </c>
      <c r="I31" s="31">
        <v>10.625</v>
      </c>
      <c r="J31" s="132" t="s">
        <v>45</v>
      </c>
      <c r="K31" s="132"/>
      <c r="L31" s="132"/>
      <c r="M31" s="132"/>
      <c r="N31" s="132"/>
      <c r="O31" s="93"/>
      <c r="P31" s="92"/>
      <c r="Q31" s="92"/>
      <c r="R31" s="92"/>
      <c r="S31" s="85"/>
    </row>
    <row r="32" spans="2:19">
      <c r="B32" s="85"/>
      <c r="C32" s="5">
        <v>3</v>
      </c>
      <c r="D32" s="5" t="s">
        <v>14</v>
      </c>
      <c r="E32" s="40">
        <v>9.6999999999999993</v>
      </c>
      <c r="F32" s="39" t="s">
        <v>16</v>
      </c>
      <c r="G32" s="38"/>
      <c r="H32" s="30" t="s">
        <v>29</v>
      </c>
      <c r="I32" s="31">
        <v>10.625</v>
      </c>
      <c r="J32" s="1" t="s">
        <v>5</v>
      </c>
      <c r="K32" s="2">
        <v>13</v>
      </c>
      <c r="L32" s="1" t="s">
        <v>6</v>
      </c>
      <c r="M32" s="2">
        <v>13</v>
      </c>
      <c r="N32" s="90">
        <f>SUM(M32-0.5)</f>
        <v>12.5</v>
      </c>
      <c r="O32" s="138" t="s">
        <v>50</v>
      </c>
      <c r="P32" s="129">
        <v>6</v>
      </c>
      <c r="Q32" s="144" t="s">
        <v>44</v>
      </c>
      <c r="R32" s="144">
        <v>18</v>
      </c>
      <c r="S32" s="85"/>
    </row>
    <row r="33" spans="2:19">
      <c r="B33" s="85"/>
      <c r="C33" s="5">
        <v>4</v>
      </c>
      <c r="D33" s="5" t="s">
        <v>14</v>
      </c>
      <c r="E33" s="31">
        <v>10.8</v>
      </c>
      <c r="F33" s="30" t="s">
        <v>15</v>
      </c>
      <c r="G33" s="38"/>
      <c r="H33" s="39" t="s">
        <v>28</v>
      </c>
      <c r="I33" s="40">
        <v>9.8000000000000007</v>
      </c>
      <c r="J33" s="1" t="s">
        <v>5</v>
      </c>
      <c r="K33" s="2">
        <v>13.9</v>
      </c>
      <c r="L33" s="1" t="s">
        <v>7</v>
      </c>
      <c r="M33" s="2">
        <v>13.9</v>
      </c>
      <c r="N33" s="90">
        <f>SUM(M33-0.5)</f>
        <v>13.4</v>
      </c>
      <c r="O33" s="140"/>
      <c r="P33" s="131"/>
      <c r="Q33" s="144"/>
      <c r="R33" s="144"/>
      <c r="S33" s="85"/>
    </row>
    <row r="34" spans="2:19">
      <c r="B34" s="85"/>
      <c r="C34" s="5">
        <v>5</v>
      </c>
      <c r="D34" s="5" t="s">
        <v>14</v>
      </c>
      <c r="E34" s="31">
        <v>10.625</v>
      </c>
      <c r="F34" s="30" t="s">
        <v>29</v>
      </c>
      <c r="G34" s="38"/>
      <c r="H34" s="30" t="s">
        <v>15</v>
      </c>
      <c r="I34" s="31">
        <v>10.8</v>
      </c>
      <c r="J34" s="134" t="s">
        <v>46</v>
      </c>
      <c r="K34" s="134"/>
      <c r="L34" s="134"/>
      <c r="M34" s="134"/>
      <c r="N34" s="134"/>
      <c r="O34" s="94" t="s">
        <v>63</v>
      </c>
      <c r="P34" s="87">
        <v>19</v>
      </c>
      <c r="Q34" s="87"/>
      <c r="R34" s="84"/>
      <c r="S34" s="85"/>
    </row>
    <row r="35" spans="2:19">
      <c r="B35" s="85"/>
      <c r="C35" s="5">
        <v>6</v>
      </c>
      <c r="D35" s="5" t="s">
        <v>14</v>
      </c>
      <c r="E35" s="40">
        <v>9.6999999999999993</v>
      </c>
      <c r="F35" s="39" t="s">
        <v>16</v>
      </c>
      <c r="G35" s="38"/>
      <c r="H35" s="39" t="s">
        <v>28</v>
      </c>
      <c r="I35" s="40">
        <v>9.8000000000000007</v>
      </c>
      <c r="J35" s="91"/>
      <c r="K35" s="136" t="s">
        <v>47</v>
      </c>
      <c r="L35" s="136"/>
      <c r="M35" s="136"/>
      <c r="N35" s="137"/>
      <c r="O35" s="41"/>
      <c r="P35" s="41"/>
      <c r="Q35" s="41"/>
      <c r="R35" s="41"/>
      <c r="S35" s="85"/>
    </row>
    <row r="36" spans="2:19">
      <c r="B36" s="85"/>
      <c r="C36" s="5">
        <v>8</v>
      </c>
      <c r="D36" s="5" t="s">
        <v>14</v>
      </c>
      <c r="E36" s="31">
        <v>10.625</v>
      </c>
      <c r="F36" s="30" t="s">
        <v>29</v>
      </c>
      <c r="G36" s="38"/>
      <c r="H36" s="39" t="s">
        <v>28</v>
      </c>
      <c r="I36" s="40">
        <v>9.8000000000000007</v>
      </c>
      <c r="J36" s="135" t="s">
        <v>61</v>
      </c>
      <c r="K36" s="135"/>
      <c r="L36" s="135"/>
      <c r="M36" s="135"/>
      <c r="N36" s="135"/>
      <c r="O36" s="135"/>
      <c r="P36" s="135"/>
      <c r="Q36" s="135"/>
      <c r="R36" s="135"/>
      <c r="S36" s="85"/>
    </row>
    <row r="37" spans="2:19">
      <c r="B37" s="85"/>
      <c r="C37" s="5">
        <v>9</v>
      </c>
      <c r="D37" s="5" t="s">
        <v>14</v>
      </c>
      <c r="E37" s="31">
        <v>10.625</v>
      </c>
      <c r="F37" s="30" t="s">
        <v>29</v>
      </c>
      <c r="G37" s="38"/>
      <c r="H37" s="39" t="s">
        <v>16</v>
      </c>
      <c r="I37" s="40">
        <v>9.6999999999999993</v>
      </c>
      <c r="J37" s="88" t="s">
        <v>11</v>
      </c>
      <c r="K37" s="2">
        <v>21</v>
      </c>
      <c r="L37" s="1" t="s">
        <v>13</v>
      </c>
      <c r="M37" s="2">
        <v>21</v>
      </c>
      <c r="N37" s="88" t="s">
        <v>51</v>
      </c>
      <c r="O37" s="138" t="s">
        <v>52</v>
      </c>
      <c r="P37" s="129">
        <v>12</v>
      </c>
      <c r="Q37" s="129" t="s">
        <v>53</v>
      </c>
      <c r="R37" s="129" t="s">
        <v>54</v>
      </c>
      <c r="S37" s="85"/>
    </row>
    <row r="38" spans="2:19">
      <c r="B38" s="85"/>
      <c r="C38" s="5">
        <v>10</v>
      </c>
      <c r="D38" s="5" t="s">
        <v>14</v>
      </c>
      <c r="E38" s="40">
        <v>9.8000000000000007</v>
      </c>
      <c r="F38" s="39" t="s">
        <v>28</v>
      </c>
      <c r="G38" s="38"/>
      <c r="H38" s="30" t="s">
        <v>15</v>
      </c>
      <c r="I38" s="31">
        <v>10.8</v>
      </c>
      <c r="J38" s="88" t="s">
        <v>11</v>
      </c>
      <c r="K38" s="2">
        <v>22.5</v>
      </c>
      <c r="L38" s="88" t="s">
        <v>24</v>
      </c>
      <c r="M38" s="2">
        <v>22.5</v>
      </c>
      <c r="N38" s="88" t="s">
        <v>51</v>
      </c>
      <c r="O38" s="139"/>
      <c r="P38" s="130"/>
      <c r="Q38" s="130"/>
      <c r="R38" s="130"/>
      <c r="S38" s="85"/>
    </row>
    <row r="39" spans="2:19">
      <c r="B39" s="85"/>
      <c r="C39" s="5">
        <v>11</v>
      </c>
      <c r="D39" s="5" t="s">
        <v>14</v>
      </c>
      <c r="E39" s="31">
        <v>10.8</v>
      </c>
      <c r="F39" s="30" t="s">
        <v>15</v>
      </c>
      <c r="G39" s="38"/>
      <c r="H39" s="30" t="s">
        <v>29</v>
      </c>
      <c r="I39" s="31">
        <v>10.625</v>
      </c>
      <c r="J39" s="88" t="s">
        <v>11</v>
      </c>
      <c r="K39" s="2">
        <v>22.6</v>
      </c>
      <c r="L39" s="88" t="s">
        <v>25</v>
      </c>
      <c r="M39" s="2">
        <v>22.6</v>
      </c>
      <c r="N39" s="88" t="s">
        <v>51</v>
      </c>
      <c r="O39" s="139"/>
      <c r="P39" s="130"/>
      <c r="Q39" s="130"/>
      <c r="R39" s="130"/>
      <c r="S39" s="85"/>
    </row>
    <row r="40" spans="2:19">
      <c r="B40" s="85"/>
      <c r="C40" s="5">
        <v>12</v>
      </c>
      <c r="D40" s="5" t="s">
        <v>14</v>
      </c>
      <c r="E40" s="40">
        <v>9.8000000000000007</v>
      </c>
      <c r="F40" s="39" t="s">
        <v>28</v>
      </c>
      <c r="G40" s="38"/>
      <c r="H40" s="39" t="s">
        <v>16</v>
      </c>
      <c r="I40" s="40">
        <v>9.6999999999999993</v>
      </c>
      <c r="J40" s="88" t="s">
        <v>11</v>
      </c>
      <c r="K40" s="2">
        <v>27</v>
      </c>
      <c r="L40" s="88" t="s">
        <v>12</v>
      </c>
      <c r="M40" s="2">
        <v>27</v>
      </c>
      <c r="N40" s="88" t="s">
        <v>51</v>
      </c>
      <c r="O40" s="140"/>
      <c r="P40" s="131"/>
      <c r="Q40" s="131"/>
      <c r="R40" s="131"/>
      <c r="S40" s="85"/>
    </row>
    <row r="41" spans="2:19">
      <c r="B41" s="85"/>
      <c r="C41" s="5">
        <v>1</v>
      </c>
      <c r="D41" s="54" t="s">
        <v>5</v>
      </c>
      <c r="E41" s="10">
        <v>13</v>
      </c>
      <c r="F41" s="54" t="s">
        <v>6</v>
      </c>
      <c r="G41" s="55"/>
      <c r="H41" s="54" t="s">
        <v>7</v>
      </c>
      <c r="I41" s="10">
        <v>13.9</v>
      </c>
      <c r="J41" s="84"/>
      <c r="K41" s="86"/>
      <c r="L41" s="86"/>
      <c r="M41" s="86"/>
      <c r="N41" s="84"/>
      <c r="O41" s="86" t="s">
        <v>62</v>
      </c>
      <c r="P41" s="84">
        <f>SUM(P37)</f>
        <v>12</v>
      </c>
      <c r="Q41" s="84"/>
      <c r="R41" s="84"/>
      <c r="S41" s="85"/>
    </row>
    <row r="42" spans="2:19">
      <c r="C42" s="5">
        <v>2</v>
      </c>
      <c r="D42" s="54" t="s">
        <v>5</v>
      </c>
      <c r="E42" s="10">
        <v>13.9</v>
      </c>
      <c r="F42" s="54" t="s">
        <v>7</v>
      </c>
      <c r="G42" s="55"/>
      <c r="H42" s="54" t="s">
        <v>6</v>
      </c>
      <c r="I42" s="10">
        <v>13</v>
      </c>
    </row>
    <row r="43" spans="2:19">
      <c r="C43" s="5">
        <v>3</v>
      </c>
      <c r="D43" s="54" t="s">
        <v>5</v>
      </c>
      <c r="E43" s="10">
        <v>13.9</v>
      </c>
      <c r="F43" s="54" t="s">
        <v>7</v>
      </c>
      <c r="G43" s="55"/>
      <c r="H43" s="54" t="s">
        <v>6</v>
      </c>
      <c r="I43" s="10">
        <v>13</v>
      </c>
      <c r="P43" s="4">
        <f>SUM(P41+P34+P22)</f>
        <v>62</v>
      </c>
    </row>
    <row r="44" spans="2:19">
      <c r="C44" s="5">
        <v>4</v>
      </c>
      <c r="D44" s="54" t="s">
        <v>5</v>
      </c>
      <c r="E44" s="10">
        <v>13</v>
      </c>
      <c r="F44" s="54" t="s">
        <v>6</v>
      </c>
      <c r="G44" s="55"/>
      <c r="H44" s="54" t="s">
        <v>7</v>
      </c>
      <c r="I44" s="10">
        <v>13.9</v>
      </c>
    </row>
    <row r="45" spans="2:19">
      <c r="C45" s="5">
        <v>5</v>
      </c>
      <c r="D45" s="54" t="s">
        <v>5</v>
      </c>
      <c r="E45" s="10">
        <v>13</v>
      </c>
      <c r="F45" s="54" t="s">
        <v>6</v>
      </c>
      <c r="G45" s="55"/>
      <c r="H45" s="54" t="s">
        <v>7</v>
      </c>
      <c r="I45" s="10">
        <v>13.9</v>
      </c>
    </row>
    <row r="46" spans="2:19">
      <c r="C46" s="5">
        <v>6</v>
      </c>
      <c r="D46" s="54" t="s">
        <v>5</v>
      </c>
      <c r="E46" s="10">
        <v>13.9</v>
      </c>
      <c r="F46" s="54" t="s">
        <v>7</v>
      </c>
      <c r="G46" s="55"/>
      <c r="H46" s="54" t="s">
        <v>6</v>
      </c>
      <c r="I46" s="10">
        <v>13</v>
      </c>
      <c r="J46" s="3"/>
      <c r="N46" s="3"/>
      <c r="P46" s="3"/>
      <c r="Q46" s="3"/>
      <c r="R46" s="3"/>
    </row>
    <row r="47" spans="2:19">
      <c r="C47" s="5">
        <v>1</v>
      </c>
      <c r="D47" s="56" t="s">
        <v>11</v>
      </c>
      <c r="E47" s="51">
        <v>27</v>
      </c>
      <c r="F47" s="52" t="s">
        <v>12</v>
      </c>
      <c r="G47" s="38"/>
      <c r="H47" s="43" t="s">
        <v>13</v>
      </c>
      <c r="I47" s="44">
        <v>21</v>
      </c>
      <c r="J47" s="3"/>
      <c r="N47" s="3"/>
      <c r="P47" s="3"/>
      <c r="Q47" s="3"/>
      <c r="R47" s="3"/>
    </row>
    <row r="48" spans="2:19">
      <c r="C48" s="5">
        <v>2</v>
      </c>
      <c r="D48" s="57" t="s">
        <v>11</v>
      </c>
      <c r="E48" s="45">
        <v>22.5</v>
      </c>
      <c r="F48" s="46" t="s">
        <v>24</v>
      </c>
      <c r="G48" s="38"/>
      <c r="H48" s="49" t="s">
        <v>25</v>
      </c>
      <c r="I48" s="50">
        <v>22.6</v>
      </c>
      <c r="J48" s="3"/>
      <c r="N48" s="3"/>
      <c r="P48" s="3"/>
      <c r="Q48" s="3"/>
      <c r="R48" s="3"/>
    </row>
    <row r="49" spans="3:18">
      <c r="C49" s="5">
        <v>3</v>
      </c>
      <c r="D49" s="58" t="s">
        <v>11</v>
      </c>
      <c r="E49" s="42">
        <v>21</v>
      </c>
      <c r="F49" s="43" t="s">
        <v>13</v>
      </c>
      <c r="G49" s="38"/>
      <c r="H49" s="49" t="s">
        <v>25</v>
      </c>
      <c r="I49" s="50">
        <v>22.6</v>
      </c>
      <c r="J49" s="3"/>
      <c r="N49" s="3"/>
      <c r="P49" s="3"/>
      <c r="Q49" s="3"/>
      <c r="R49" s="3"/>
    </row>
    <row r="50" spans="3:18">
      <c r="C50" s="5">
        <v>4</v>
      </c>
      <c r="D50" s="56" t="s">
        <v>11</v>
      </c>
      <c r="E50" s="51">
        <v>27</v>
      </c>
      <c r="F50" s="52" t="s">
        <v>12</v>
      </c>
      <c r="G50" s="38"/>
      <c r="H50" s="46" t="s">
        <v>24</v>
      </c>
      <c r="I50" s="47">
        <v>22.5</v>
      </c>
      <c r="J50" s="3"/>
      <c r="N50" s="3"/>
      <c r="P50" s="3"/>
      <c r="Q50" s="3"/>
      <c r="R50" s="3"/>
    </row>
    <row r="51" spans="3:18">
      <c r="C51" s="5">
        <v>5</v>
      </c>
      <c r="D51" s="59" t="s">
        <v>11</v>
      </c>
      <c r="E51" s="48">
        <v>22.6</v>
      </c>
      <c r="F51" s="49" t="s">
        <v>25</v>
      </c>
      <c r="G51" s="38"/>
      <c r="H51" s="52" t="s">
        <v>12</v>
      </c>
      <c r="I51" s="53">
        <v>27</v>
      </c>
      <c r="J51" s="3"/>
      <c r="N51" s="3"/>
      <c r="P51" s="3"/>
      <c r="Q51" s="3"/>
      <c r="R51" s="3"/>
    </row>
    <row r="52" spans="3:18">
      <c r="C52" s="5">
        <v>6</v>
      </c>
      <c r="D52" s="58" t="s">
        <v>11</v>
      </c>
      <c r="E52" s="42">
        <v>21</v>
      </c>
      <c r="F52" s="43" t="s">
        <v>13</v>
      </c>
      <c r="G52" s="38"/>
      <c r="H52" s="46" t="s">
        <v>24</v>
      </c>
      <c r="I52" s="47">
        <v>22.5</v>
      </c>
      <c r="J52" s="3"/>
      <c r="N52" s="3"/>
      <c r="P52" s="3"/>
      <c r="Q52" s="3"/>
      <c r="R52" s="3"/>
    </row>
    <row r="53" spans="3:18">
      <c r="C53" s="5">
        <v>7</v>
      </c>
      <c r="D53" s="58" t="s">
        <v>11</v>
      </c>
      <c r="E53" s="42">
        <v>21</v>
      </c>
      <c r="F53" s="43" t="s">
        <v>13</v>
      </c>
      <c r="G53" s="38"/>
      <c r="H53" s="52" t="s">
        <v>12</v>
      </c>
      <c r="I53" s="53">
        <v>27</v>
      </c>
      <c r="J53" s="3"/>
      <c r="N53" s="3"/>
      <c r="P53" s="3"/>
      <c r="Q53" s="3"/>
      <c r="R53" s="3"/>
    </row>
    <row r="54" spans="3:18">
      <c r="C54" s="5">
        <v>8</v>
      </c>
      <c r="D54" s="59" t="s">
        <v>11</v>
      </c>
      <c r="E54" s="48">
        <v>22.6</v>
      </c>
      <c r="F54" s="49" t="s">
        <v>25</v>
      </c>
      <c r="G54" s="38"/>
      <c r="H54" s="46" t="s">
        <v>24</v>
      </c>
      <c r="I54" s="47">
        <v>22.5</v>
      </c>
      <c r="J54" s="3"/>
      <c r="N54" s="3"/>
      <c r="P54" s="3"/>
      <c r="Q54" s="3"/>
      <c r="R54" s="3"/>
    </row>
    <row r="55" spans="3:18">
      <c r="C55" s="5">
        <v>9</v>
      </c>
      <c r="D55" s="59" t="s">
        <v>11</v>
      </c>
      <c r="E55" s="48">
        <v>22.6</v>
      </c>
      <c r="F55" s="49" t="s">
        <v>25</v>
      </c>
      <c r="G55" s="38"/>
      <c r="H55" s="43" t="s">
        <v>13</v>
      </c>
      <c r="I55" s="44">
        <v>21</v>
      </c>
      <c r="J55" s="3"/>
      <c r="N55" s="3"/>
      <c r="P55" s="3"/>
      <c r="Q55" s="3"/>
      <c r="R55" s="3"/>
    </row>
    <row r="56" spans="3:18">
      <c r="C56" s="5">
        <v>10</v>
      </c>
      <c r="D56" s="57" t="s">
        <v>11</v>
      </c>
      <c r="E56" s="45">
        <v>22.5</v>
      </c>
      <c r="F56" s="46" t="s">
        <v>24</v>
      </c>
      <c r="G56" s="38"/>
      <c r="H56" s="52" t="s">
        <v>12</v>
      </c>
      <c r="I56" s="53">
        <v>27</v>
      </c>
      <c r="J56" s="3"/>
      <c r="N56" s="3"/>
      <c r="P56" s="3"/>
      <c r="Q56" s="3"/>
      <c r="R56" s="3"/>
    </row>
    <row r="57" spans="3:18">
      <c r="C57" s="5">
        <v>11</v>
      </c>
      <c r="D57" s="56" t="s">
        <v>11</v>
      </c>
      <c r="E57" s="51">
        <v>27</v>
      </c>
      <c r="F57" s="52" t="s">
        <v>12</v>
      </c>
      <c r="G57" s="38"/>
      <c r="H57" s="49" t="s">
        <v>25</v>
      </c>
      <c r="I57" s="50">
        <v>22.6</v>
      </c>
      <c r="J57" s="3"/>
      <c r="N57" s="3"/>
      <c r="P57" s="3"/>
      <c r="Q57" s="3"/>
      <c r="R57" s="3"/>
    </row>
    <row r="58" spans="3:18">
      <c r="C58" s="5">
        <v>12</v>
      </c>
      <c r="D58" s="57" t="s">
        <v>11</v>
      </c>
      <c r="E58" s="45">
        <v>22.5</v>
      </c>
      <c r="F58" s="46" t="s">
        <v>24</v>
      </c>
      <c r="G58" s="38"/>
      <c r="H58" s="43" t="s">
        <v>13</v>
      </c>
      <c r="I58" s="44">
        <v>21</v>
      </c>
      <c r="J58" s="3"/>
      <c r="N58" s="3"/>
      <c r="P58" s="3"/>
      <c r="Q58" s="3"/>
      <c r="R58" s="3"/>
    </row>
    <row r="59" spans="3:18">
      <c r="C59" s="5"/>
      <c r="D59" s="5"/>
      <c r="E59" s="14"/>
      <c r="F59" s="5"/>
      <c r="G59" s="38"/>
      <c r="H59" s="60"/>
      <c r="I59" s="61"/>
      <c r="J59" s="3"/>
      <c r="N59" s="3"/>
      <c r="P59" s="3"/>
      <c r="Q59" s="3"/>
      <c r="R59" s="3"/>
    </row>
    <row r="60" spans="3:18">
      <c r="C60" s="5"/>
      <c r="D60" s="5"/>
      <c r="E60" s="14"/>
      <c r="F60" s="5"/>
      <c r="G60" s="38"/>
      <c r="H60" s="5"/>
      <c r="I60" s="14"/>
      <c r="J60" s="3"/>
      <c r="N60" s="3"/>
      <c r="P60" s="3"/>
      <c r="Q60" s="3"/>
      <c r="R60" s="3"/>
    </row>
    <row r="61" spans="3:18">
      <c r="C61" s="5"/>
      <c r="D61" s="5"/>
      <c r="E61" s="61"/>
      <c r="F61" s="60"/>
      <c r="G61" s="38"/>
      <c r="H61" s="5"/>
      <c r="I61" s="14"/>
      <c r="J61" s="3"/>
      <c r="N61" s="3"/>
      <c r="P61" s="3"/>
      <c r="Q61" s="3"/>
      <c r="R61" s="3"/>
    </row>
    <row r="62" spans="3:18">
      <c r="C62" s="5"/>
      <c r="D62" s="5"/>
      <c r="E62" s="14"/>
      <c r="F62" s="5"/>
      <c r="G62" s="38"/>
      <c r="H62" s="5"/>
      <c r="I62" s="14"/>
      <c r="Q62" s="3"/>
      <c r="R62" s="3"/>
    </row>
    <row r="63" spans="3:18">
      <c r="C63" s="5"/>
      <c r="D63" s="5"/>
      <c r="E63" s="14"/>
      <c r="F63" s="5"/>
      <c r="G63" s="38"/>
      <c r="H63" s="60"/>
      <c r="I63" s="61"/>
      <c r="Q63" s="3"/>
      <c r="R63" s="3"/>
    </row>
    <row r="64" spans="3:18">
      <c r="C64" s="5"/>
      <c r="D64" s="5"/>
      <c r="E64" s="14"/>
      <c r="F64" s="5"/>
      <c r="G64" s="38"/>
      <c r="H64" s="5"/>
      <c r="I64" s="14"/>
      <c r="Q64" s="3"/>
      <c r="R64" s="3"/>
    </row>
    <row r="65" spans="3:18">
      <c r="C65" s="5"/>
      <c r="D65" s="5"/>
      <c r="E65" s="61"/>
      <c r="F65" s="60"/>
      <c r="G65" s="38"/>
      <c r="H65" s="5"/>
      <c r="I65" s="14"/>
      <c r="Q65" s="3"/>
      <c r="R65" s="3"/>
    </row>
    <row r="66" spans="3:18">
      <c r="C66" s="5"/>
      <c r="D66" s="5"/>
      <c r="E66" s="61"/>
      <c r="F66" s="60"/>
      <c r="G66" s="38"/>
      <c r="H66" s="5"/>
      <c r="I66" s="14"/>
      <c r="Q66" s="3"/>
      <c r="R66" s="3"/>
    </row>
    <row r="67" spans="3:18">
      <c r="C67" s="5"/>
      <c r="D67" s="5"/>
      <c r="E67" s="14"/>
      <c r="F67" s="5"/>
      <c r="G67" s="38"/>
      <c r="H67" s="5"/>
      <c r="I67" s="14"/>
      <c r="Q67" s="3"/>
      <c r="R67" s="3"/>
    </row>
    <row r="68" spans="3:18">
      <c r="C68" s="5"/>
      <c r="D68" s="5"/>
      <c r="E68" s="14"/>
      <c r="F68" s="5"/>
      <c r="G68" s="38"/>
      <c r="H68" s="60"/>
      <c r="I68" s="61"/>
      <c r="Q68" s="3"/>
      <c r="R68" s="3"/>
    </row>
    <row r="69" spans="3:18">
      <c r="C69" s="5"/>
      <c r="D69" s="5"/>
      <c r="E69" s="14"/>
      <c r="F69" s="5"/>
      <c r="G69" s="38"/>
      <c r="H69" s="60"/>
      <c r="I69" s="61"/>
      <c r="Q69" s="3"/>
      <c r="R69" s="3"/>
    </row>
    <row r="70" spans="3:18">
      <c r="C70" s="5"/>
      <c r="D70" s="5"/>
      <c r="E70" s="14"/>
      <c r="F70" s="5"/>
      <c r="G70" s="38"/>
      <c r="H70" s="5"/>
      <c r="I70" s="14"/>
      <c r="Q70" s="3"/>
      <c r="R70" s="3"/>
    </row>
    <row r="71" spans="3:18">
      <c r="C71" s="5"/>
      <c r="D71" s="5"/>
      <c r="E71" s="61"/>
      <c r="F71" s="60"/>
      <c r="G71" s="38"/>
      <c r="H71" s="5"/>
      <c r="I71" s="14"/>
      <c r="Q71" s="3"/>
      <c r="R71" s="3"/>
    </row>
    <row r="72" spans="3:18">
      <c r="C72" s="5"/>
      <c r="D72" s="5"/>
      <c r="E72" s="38"/>
      <c r="F72" s="38"/>
      <c r="G72" s="38"/>
      <c r="H72" s="38"/>
      <c r="I72" s="38"/>
      <c r="Q72" s="3"/>
      <c r="R72" s="3"/>
    </row>
    <row r="73" spans="3:18">
      <c r="E73" s="14"/>
      <c r="F73" s="5"/>
      <c r="H73" s="5"/>
      <c r="I73" s="14"/>
      <c r="K73" s="62"/>
      <c r="L73" s="62"/>
      <c r="M73" s="62"/>
      <c r="N73" s="62"/>
      <c r="O73" s="62"/>
      <c r="P73" s="62"/>
      <c r="Q73" s="3"/>
      <c r="R73" s="3"/>
    </row>
  </sheetData>
  <mergeCells count="31">
    <mergeCell ref="R16:R21"/>
    <mergeCell ref="O9:O14"/>
    <mergeCell ref="P9:P14"/>
    <mergeCell ref="Q9:Q14"/>
    <mergeCell ref="R9:R14"/>
    <mergeCell ref="K23:N23"/>
    <mergeCell ref="O27:O30"/>
    <mergeCell ref="O16:O21"/>
    <mergeCell ref="P16:P21"/>
    <mergeCell ref="Q16:Q21"/>
    <mergeCell ref="R27:R30"/>
    <mergeCell ref="O32:O33"/>
    <mergeCell ref="P32:P33"/>
    <mergeCell ref="Q32:Q33"/>
    <mergeCell ref="R32:R33"/>
    <mergeCell ref="R37:R40"/>
    <mergeCell ref="J15:N15"/>
    <mergeCell ref="J8:N8"/>
    <mergeCell ref="J22:N22"/>
    <mergeCell ref="J6:R6"/>
    <mergeCell ref="J24:R24"/>
    <mergeCell ref="J26:N26"/>
    <mergeCell ref="J31:N31"/>
    <mergeCell ref="J34:N34"/>
    <mergeCell ref="J36:R36"/>
    <mergeCell ref="K35:N35"/>
    <mergeCell ref="O37:O40"/>
    <mergeCell ref="P37:P40"/>
    <mergeCell ref="Q37:Q40"/>
    <mergeCell ref="P27:P30"/>
    <mergeCell ref="Q27:Q30"/>
  </mergeCells>
  <phoneticPr fontId="7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running order</vt:lpstr>
      <vt:lpstr>div split for web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crane</dc:creator>
  <cp:lastModifiedBy>jennifer crane</cp:lastModifiedBy>
  <cp:lastPrinted>2019-09-18T21:31:33Z</cp:lastPrinted>
  <dcterms:created xsi:type="dcterms:W3CDTF">2019-08-19T10:25:41Z</dcterms:created>
  <dcterms:modified xsi:type="dcterms:W3CDTF">2019-09-21T03:59:05Z</dcterms:modified>
</cp:coreProperties>
</file>