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0" yWindow="0" windowWidth="38400" windowHeight="21080"/>
  </bookViews>
  <sheets>
    <sheet name="Running Order" sheetId="1" r:id="rId1"/>
  </sheets>
  <externalReferences>
    <externalReference r:id="rId2"/>
  </externalReferences>
  <definedNames>
    <definedName name="_xlnm._FilterDatabase" localSheetId="0" hidden="1">'Running Order'!$A$2:$F$37</definedName>
    <definedName name="_xlnm.Print_Area" localSheetId="0">'Running Order'!$A$1:$H$40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9" i="1" l="1"/>
  <c r="R9" i="1"/>
  <c r="Q7" i="1"/>
  <c r="R7" i="1"/>
  <c r="Q10" i="1"/>
  <c r="R10" i="1"/>
  <c r="Q11" i="1"/>
  <c r="R11" i="1"/>
  <c r="R4" i="1"/>
  <c r="Q5" i="1"/>
  <c r="R5" i="1"/>
  <c r="Q6" i="1"/>
  <c r="R6" i="1"/>
  <c r="Q8" i="1"/>
  <c r="R8" i="1"/>
  <c r="O11" i="1"/>
  <c r="N11" i="1"/>
  <c r="M11" i="1"/>
  <c r="O10" i="1"/>
  <c r="N10" i="1"/>
  <c r="M10" i="1"/>
  <c r="O9" i="1"/>
  <c r="N9" i="1"/>
  <c r="M9" i="1"/>
  <c r="O8" i="1"/>
  <c r="N8" i="1"/>
  <c r="M8" i="1"/>
  <c r="O7" i="1"/>
  <c r="N7" i="1"/>
  <c r="M7" i="1"/>
  <c r="O6" i="1"/>
  <c r="N6" i="1"/>
  <c r="M6" i="1"/>
  <c r="O5" i="1"/>
  <c r="N5" i="1"/>
  <c r="M5" i="1"/>
  <c r="Q4" i="1"/>
  <c r="O4" i="1"/>
  <c r="N4" i="1"/>
  <c r="M4" i="1"/>
  <c r="Q3" i="1"/>
  <c r="O3" i="1"/>
  <c r="N3" i="1"/>
  <c r="M3" i="1"/>
  <c r="Q2" i="1"/>
  <c r="O2" i="1"/>
  <c r="N2" i="1"/>
  <c r="M2" i="1"/>
</calcChain>
</file>

<file path=xl/sharedStrings.xml><?xml version="1.0" encoding="utf-8"?>
<sst xmlns="http://schemas.openxmlformats.org/spreadsheetml/2006/main" count="134" uniqueCount="30">
  <si>
    <t>Race Count</t>
  </si>
  <si>
    <t>Left Lane Count</t>
  </si>
  <si>
    <t>Right Lane Count</t>
  </si>
  <si>
    <t>Seed Time</t>
  </si>
  <si>
    <t>Break Out</t>
  </si>
  <si>
    <t>Race No</t>
  </si>
  <si>
    <t>Handicap</t>
  </si>
  <si>
    <t>Left Lane</t>
  </si>
  <si>
    <t>Right Lane</t>
  </si>
  <si>
    <t>Div 1</t>
  </si>
  <si>
    <t>First Krush</t>
  </si>
  <si>
    <t>Burn n Bolt</t>
  </si>
  <si>
    <t>vs</t>
  </si>
  <si>
    <t>Airborne Special Ops</t>
  </si>
  <si>
    <t>Luvadog Regardless</t>
  </si>
  <si>
    <t>Right Awesome</t>
  </si>
  <si>
    <t>Out Kruisin'</t>
  </si>
  <si>
    <t>All Paws</t>
  </si>
  <si>
    <t>Div 2</t>
  </si>
  <si>
    <t>Hit n Burn</t>
  </si>
  <si>
    <t>Furry Fanatics</t>
  </si>
  <si>
    <t>Div 3</t>
  </si>
  <si>
    <t>10 Min Break</t>
  </si>
  <si>
    <t>Turn n Burn</t>
  </si>
  <si>
    <t>Open</t>
  </si>
  <si>
    <t>Lunch Break</t>
  </si>
  <si>
    <t>Winner of Division 3</t>
  </si>
  <si>
    <t>Winner of Division 2</t>
  </si>
  <si>
    <t>Winner of Division 1</t>
  </si>
  <si>
    <t>Winner of Race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</si>
</sst>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sz val="16"/>
      <color rgb="FFFFFF00"/>
      <name val="Calibri"/>
      <scheme val="minor"/>
    </font>
    <font>
      <sz val="16"/>
      <color rgb="FFC00000"/>
      <name val="Calibri"/>
      <scheme val="minor"/>
    </font>
    <font>
      <sz val="16"/>
      <color theme="0" tint="-0.249977111117893"/>
      <name val="Calibri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gradientFill degree="45">
        <stop position="0">
          <color rgb="FFFF0000"/>
        </stop>
        <stop position="1">
          <color rgb="FFFFFF00"/>
        </stop>
      </gradient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gradientFill degree="270">
        <stop position="0">
          <color rgb="FFFF0000"/>
        </stop>
        <stop position="1">
          <color rgb="FFFFFF00"/>
        </stop>
      </gradient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/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1" fillId="5" borderId="0" xfId="0" applyFont="1" applyFill="1"/>
    <xf numFmtId="0" fontId="1" fillId="0" borderId="6" xfId="0" applyFont="1" applyBorder="1"/>
    <xf numFmtId="164" fontId="1" fillId="0" borderId="7" xfId="0" applyNumberFormat="1" applyFont="1" applyBorder="1" applyAlignment="1">
      <alignment wrapText="1"/>
    </xf>
    <xf numFmtId="164" fontId="1" fillId="0" borderId="8" xfId="0" applyNumberFormat="1" applyFont="1" applyFill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9" xfId="0" applyFont="1" applyBorder="1"/>
    <xf numFmtId="164" fontId="1" fillId="0" borderId="10" xfId="0" applyNumberFormat="1" applyFont="1" applyFill="1" applyBorder="1" applyAlignment="1">
      <alignment wrapText="1"/>
    </xf>
    <xf numFmtId="0" fontId="3" fillId="6" borderId="0" xfId="0" applyFont="1" applyFill="1"/>
    <xf numFmtId="0" fontId="1" fillId="0" borderId="11" xfId="0" applyFont="1" applyBorder="1" applyAlignment="1">
      <alignment wrapText="1"/>
    </xf>
    <xf numFmtId="164" fontId="1" fillId="0" borderId="9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4" fillId="7" borderId="0" xfId="0" applyFont="1" applyFill="1"/>
    <xf numFmtId="0" fontId="1" fillId="8" borderId="0" xfId="0" applyFont="1" applyFill="1"/>
    <xf numFmtId="0" fontId="1" fillId="0" borderId="12" xfId="0" applyFont="1" applyBorder="1" applyAlignment="1">
      <alignment wrapText="1"/>
    </xf>
    <xf numFmtId="0" fontId="1" fillId="9" borderId="0" xfId="0" applyFont="1" applyFill="1"/>
    <xf numFmtId="0" fontId="1" fillId="0" borderId="13" xfId="0" applyFont="1" applyBorder="1" applyAlignment="1">
      <alignment wrapText="1"/>
    </xf>
    <xf numFmtId="164" fontId="1" fillId="0" borderId="14" xfId="0" applyNumberFormat="1" applyFont="1" applyBorder="1" applyAlignment="1">
      <alignment wrapText="1"/>
    </xf>
    <xf numFmtId="0" fontId="1" fillId="0" borderId="0" xfId="0" applyFont="1" applyFill="1" applyBorder="1"/>
    <xf numFmtId="0" fontId="1" fillId="0" borderId="14" xfId="0" applyFont="1" applyBorder="1" applyAlignment="1">
      <alignment wrapText="1"/>
    </xf>
    <xf numFmtId="0" fontId="3" fillId="10" borderId="0" xfId="0" applyFont="1" applyFill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1" borderId="0" xfId="0" applyFont="1" applyFill="1"/>
    <xf numFmtId="164" fontId="1" fillId="0" borderId="15" xfId="0" applyNumberFormat="1" applyFont="1" applyBorder="1" applyAlignment="1">
      <alignment wrapText="1"/>
    </xf>
    <xf numFmtId="0" fontId="3" fillId="4" borderId="0" xfId="0" applyFont="1" applyFill="1"/>
    <xf numFmtId="0" fontId="5" fillId="12" borderId="0" xfId="0" applyFont="1" applyFill="1"/>
    <xf numFmtId="164" fontId="1" fillId="0" borderId="15" xfId="0" applyNumberFormat="1" applyFont="1" applyFill="1" applyBorder="1" applyAlignment="1">
      <alignment wrapText="1"/>
    </xf>
    <xf numFmtId="0" fontId="1" fillId="3" borderId="0" xfId="0" applyFont="1" applyFill="1"/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center"/>
    </xf>
    <xf numFmtId="0" fontId="1" fillId="0" borderId="14" xfId="0" applyFont="1" applyBorder="1"/>
    <xf numFmtId="0" fontId="1" fillId="13" borderId="9" xfId="0" applyFont="1" applyFill="1" applyBorder="1"/>
    <xf numFmtId="0" fontId="1" fillId="0" borderId="18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8" xfId="0" applyFont="1" applyBorder="1"/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</cellXfs>
  <cellStyles count="1">
    <cellStyle name="Normal" xfId="0" builtinId="0"/>
  </cellStyles>
  <dxfs count="10">
    <dxf>
      <font>
        <color rgb="FFFFFF00"/>
      </font>
      <fill>
        <patternFill>
          <bgColor rgb="FFFF0000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1"/>
      </font>
      <fill>
        <gradientFill degree="45">
          <stop position="0">
            <color rgb="FFFF0000"/>
          </stop>
          <stop position="1">
            <color rgb="FFFFFF00"/>
          </stop>
        </gradient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rgb="FF00B0F0"/>
        </patternFill>
      </fill>
    </dxf>
    <dxf>
      <font>
        <color theme="0" tint="-0.14996795556505021"/>
      </font>
      <fill>
        <patternFill>
          <bgColor theme="1"/>
        </patternFill>
      </fill>
    </dxf>
    <dxf>
      <fill>
        <patternFill>
          <bgColor theme="9"/>
        </patternFill>
      </fill>
    </dxf>
    <dxf>
      <font>
        <color rgb="FFFFFF00"/>
      </font>
      <fill>
        <patternFill>
          <bgColor theme="3"/>
        </patternFill>
      </fill>
    </dxf>
    <dxf>
      <font>
        <color auto="1"/>
      </font>
      <fill>
        <patternFill>
          <bgColor rgb="FFFF66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nnifercrane/Library/Containers/com.apple.mail/Data/Library/Mail%20Downloads/2A9F6E82-F966-4093-9D60-C3DF5FB96B7E/Master%20File%20-%20Saturda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v Splits"/>
      <sheetName val="Running Order"/>
      <sheetName val="Financials"/>
      <sheetName val="Wristbands"/>
      <sheetName val="Sheet1"/>
    </sheetNames>
    <sheetDataSet>
      <sheetData sheetId="0">
        <row r="4">
          <cell r="A4" t="str">
            <v>Out Kruisin'</v>
          </cell>
          <cell r="B4">
            <v>20</v>
          </cell>
        </row>
        <row r="5">
          <cell r="A5" t="str">
            <v>All Paws</v>
          </cell>
          <cell r="B5">
            <v>25.2</v>
          </cell>
        </row>
        <row r="8">
          <cell r="A8" t="str">
            <v>Regular</v>
          </cell>
        </row>
        <row r="9">
          <cell r="A9" t="str">
            <v>First Krush</v>
          </cell>
          <cell r="B9">
            <v>17.963999999999999</v>
          </cell>
        </row>
        <row r="10">
          <cell r="A10" t="str">
            <v>Burn n Bolt</v>
          </cell>
          <cell r="B10">
            <v>18.05</v>
          </cell>
        </row>
        <row r="11">
          <cell r="A11" t="str">
            <v>Airborne Special Ops</v>
          </cell>
          <cell r="B11">
            <v>18.329000000000001</v>
          </cell>
        </row>
        <row r="12">
          <cell r="A12" t="str">
            <v>Right Awesome</v>
          </cell>
          <cell r="B12">
            <v>22.402999999999999</v>
          </cell>
        </row>
        <row r="13">
          <cell r="A13" t="str">
            <v>Luvadog Regardless</v>
          </cell>
          <cell r="B13">
            <v>23.5</v>
          </cell>
        </row>
        <row r="14">
          <cell r="A14" t="str">
            <v>Furry Fanatics</v>
          </cell>
          <cell r="B14">
            <v>24.587</v>
          </cell>
        </row>
        <row r="15">
          <cell r="A15" t="str">
            <v>Hit n Burn</v>
          </cell>
          <cell r="B15">
            <v>24.7</v>
          </cell>
        </row>
        <row r="16">
          <cell r="A16" t="str">
            <v>Turn n Burn</v>
          </cell>
          <cell r="B16">
            <v>24.7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41"/>
  <sheetViews>
    <sheetView showGridLines="0" tabSelected="1" workbookViewId="0">
      <selection activeCell="D5" sqref="D5"/>
    </sheetView>
  </sheetViews>
  <sheetFormatPr baseColWidth="10" defaultColWidth="8.83203125" defaultRowHeight="20" x14ac:dyDescent="0"/>
  <cols>
    <col min="1" max="1" width="6.6640625" style="1" customWidth="1"/>
    <col min="2" max="3" width="11.1640625" style="2" customWidth="1"/>
    <col min="4" max="4" width="25.33203125" style="1" customWidth="1"/>
    <col min="5" max="5" width="4.5" style="1" customWidth="1"/>
    <col min="6" max="6" width="26.1640625" style="1" customWidth="1"/>
    <col min="7" max="8" width="11.1640625" style="2" customWidth="1"/>
    <col min="9" max="9" width="23.33203125" style="1" customWidth="1"/>
    <col min="10" max="10" width="8.83203125" style="1"/>
    <col min="11" max="11" width="0" style="1" hidden="1" customWidth="1"/>
    <col min="12" max="12" width="20.33203125" style="1" hidden="1" customWidth="1"/>
    <col min="13" max="13" width="10.83203125" style="1" hidden="1" customWidth="1"/>
    <col min="14" max="14" width="14.83203125" style="1" hidden="1" customWidth="1"/>
    <col min="15" max="15" width="16" style="1" hidden="1" customWidth="1"/>
    <col min="16" max="16" width="0" style="1" hidden="1" customWidth="1"/>
    <col min="17" max="17" width="10.6640625" style="1" hidden="1" customWidth="1"/>
    <col min="18" max="19" width="0" style="1" hidden="1" customWidth="1"/>
    <col min="20" max="16384" width="8.83203125" style="1"/>
  </cols>
  <sheetData>
    <row r="1" spans="1:18" ht="21" thickBot="1">
      <c r="M1" s="1" t="s">
        <v>0</v>
      </c>
      <c r="N1" s="1" t="s">
        <v>1</v>
      </c>
      <c r="O1" s="1" t="s">
        <v>2</v>
      </c>
      <c r="Q1" s="1" t="s">
        <v>3</v>
      </c>
      <c r="R1" s="3" t="s">
        <v>4</v>
      </c>
    </row>
    <row r="2" spans="1:18" ht="42" thickTop="1" thickBot="1">
      <c r="A2" s="4" t="s">
        <v>5</v>
      </c>
      <c r="B2" s="5" t="s">
        <v>6</v>
      </c>
      <c r="C2" s="6" t="s">
        <v>4</v>
      </c>
      <c r="D2" s="7" t="s">
        <v>7</v>
      </c>
      <c r="E2" s="8"/>
      <c r="F2" s="9" t="s">
        <v>8</v>
      </c>
      <c r="G2" s="6" t="s">
        <v>4</v>
      </c>
      <c r="H2" s="10" t="s">
        <v>6</v>
      </c>
      <c r="K2" s="1" t="s">
        <v>9</v>
      </c>
      <c r="L2" s="11" t="s">
        <v>10</v>
      </c>
      <c r="M2" s="1">
        <f t="shared" ref="M2:M11" si="0">COUNTIF($D$2:$F$38,$L2)</f>
        <v>6</v>
      </c>
      <c r="N2" s="1">
        <f t="shared" ref="N2:N11" si="1">COUNTIF($D$2:$D$38,L2)</f>
        <v>3</v>
      </c>
      <c r="O2" s="1">
        <f t="shared" ref="O2:O11" si="2">COUNTIF($F$2:$F$38,L2)</f>
        <v>3</v>
      </c>
      <c r="Q2" s="1">
        <f>VLOOKUP(L2,'[1]Div Splits'!$A$4:$B$17,2,FALSE)</f>
        <v>17.963999999999999</v>
      </c>
      <c r="R2" s="3">
        <v>0</v>
      </c>
    </row>
    <row r="3" spans="1:18" ht="21" thickTop="1">
      <c r="A3" s="12">
        <v>1</v>
      </c>
      <c r="B3" s="13"/>
      <c r="C3" s="14">
        <v>0</v>
      </c>
      <c r="D3" s="15" t="s">
        <v>11</v>
      </c>
      <c r="E3" s="16" t="s">
        <v>12</v>
      </c>
      <c r="F3" s="17" t="s">
        <v>13</v>
      </c>
      <c r="G3" s="18">
        <v>0</v>
      </c>
      <c r="H3" s="14"/>
      <c r="K3" s="1" t="s">
        <v>9</v>
      </c>
      <c r="L3" s="19" t="s">
        <v>13</v>
      </c>
      <c r="M3" s="1">
        <f t="shared" si="0"/>
        <v>6</v>
      </c>
      <c r="N3" s="1">
        <f t="shared" si="1"/>
        <v>3</v>
      </c>
      <c r="O3" s="1">
        <f t="shared" si="2"/>
        <v>3</v>
      </c>
      <c r="Q3" s="1">
        <f>VLOOKUP(L3,'[1]Div Splits'!$A$4:$B$17,2,FALSE)</f>
        <v>18.329000000000001</v>
      </c>
      <c r="R3" s="3">
        <v>0</v>
      </c>
    </row>
    <row r="4" spans="1:18">
      <c r="A4" s="12">
        <v>2</v>
      </c>
      <c r="B4" s="20"/>
      <c r="C4" s="21">
        <v>22.5</v>
      </c>
      <c r="D4" s="15" t="s">
        <v>14</v>
      </c>
      <c r="E4" s="16" t="s">
        <v>12</v>
      </c>
      <c r="F4" s="17" t="s">
        <v>15</v>
      </c>
      <c r="G4" s="22">
        <v>21.402999999999999</v>
      </c>
      <c r="H4" s="23"/>
      <c r="K4" s="1" t="s">
        <v>9</v>
      </c>
      <c r="L4" s="24" t="s">
        <v>11</v>
      </c>
      <c r="M4" s="1">
        <f t="shared" si="0"/>
        <v>6</v>
      </c>
      <c r="N4" s="1">
        <f t="shared" si="1"/>
        <v>3</v>
      </c>
      <c r="O4" s="1">
        <f t="shared" si="2"/>
        <v>3</v>
      </c>
      <c r="Q4" s="1">
        <f>VLOOKUP(L4,'[1]Div Splits'!$A$4:$B$17,2,FALSE)</f>
        <v>18.05</v>
      </c>
      <c r="R4" s="3">
        <f>R2</f>
        <v>0</v>
      </c>
    </row>
    <row r="5" spans="1:18">
      <c r="A5" s="12">
        <v>3</v>
      </c>
      <c r="B5" s="20">
        <v>0</v>
      </c>
      <c r="C5" s="21">
        <v>19</v>
      </c>
      <c r="D5" s="15" t="s">
        <v>16</v>
      </c>
      <c r="E5" s="16" t="s">
        <v>12</v>
      </c>
      <c r="F5" s="17" t="s">
        <v>17</v>
      </c>
      <c r="G5" s="22">
        <v>24.2</v>
      </c>
      <c r="H5" s="23">
        <v>5.1999999999999993</v>
      </c>
      <c r="K5" s="1" t="s">
        <v>18</v>
      </c>
      <c r="L5" s="25" t="s">
        <v>14</v>
      </c>
      <c r="M5" s="1">
        <f t="shared" si="0"/>
        <v>6</v>
      </c>
      <c r="N5" s="1">
        <f t="shared" si="1"/>
        <v>3</v>
      </c>
      <c r="O5" s="1">
        <f t="shared" si="2"/>
        <v>3</v>
      </c>
      <c r="Q5" s="1">
        <f>VLOOKUP(L5,'[1]Div Splits'!$A$4:$B$17,2,FALSE)</f>
        <v>23.5</v>
      </c>
      <c r="R5" s="3">
        <f t="shared" ref="R5:R11" si="3">Q5-1</f>
        <v>22.5</v>
      </c>
    </row>
    <row r="6" spans="1:18">
      <c r="A6" s="12">
        <v>4</v>
      </c>
      <c r="B6" s="20"/>
      <c r="C6" s="21">
        <v>23.7</v>
      </c>
      <c r="D6" s="15" t="s">
        <v>19</v>
      </c>
      <c r="E6" s="16" t="s">
        <v>12</v>
      </c>
      <c r="F6" s="17" t="s">
        <v>20</v>
      </c>
      <c r="G6" s="22">
        <v>23.587</v>
      </c>
      <c r="H6" s="26"/>
      <c r="K6" s="1" t="s">
        <v>18</v>
      </c>
      <c r="L6" s="27" t="s">
        <v>15</v>
      </c>
      <c r="M6" s="1">
        <f t="shared" si="0"/>
        <v>6</v>
      </c>
      <c r="N6" s="1">
        <f t="shared" si="1"/>
        <v>3</v>
      </c>
      <c r="O6" s="1">
        <f t="shared" si="2"/>
        <v>3</v>
      </c>
      <c r="Q6" s="1">
        <f>VLOOKUP(L6,'[1]Div Splits'!$A$4:$B$17,2,FALSE)</f>
        <v>22.402999999999999</v>
      </c>
      <c r="R6" s="3">
        <f t="shared" si="3"/>
        <v>21.402999999999999</v>
      </c>
    </row>
    <row r="7" spans="1:18" ht="21" thickBot="1">
      <c r="A7" s="12">
        <v>5</v>
      </c>
      <c r="B7" s="28"/>
      <c r="C7" s="29">
        <v>0</v>
      </c>
      <c r="D7" s="30" t="s">
        <v>13</v>
      </c>
      <c r="E7" s="16" t="s">
        <v>12</v>
      </c>
      <c r="F7" s="17" t="s">
        <v>10</v>
      </c>
      <c r="G7" s="22">
        <v>0</v>
      </c>
      <c r="H7" s="31"/>
      <c r="K7" s="1" t="s">
        <v>21</v>
      </c>
      <c r="L7" s="32" t="s">
        <v>20</v>
      </c>
      <c r="M7" s="1">
        <f t="shared" si="0"/>
        <v>6</v>
      </c>
      <c r="N7" s="1">
        <f t="shared" si="1"/>
        <v>3</v>
      </c>
      <c r="O7" s="1">
        <f t="shared" si="2"/>
        <v>3</v>
      </c>
      <c r="Q7" s="1">
        <f>VLOOKUP(L7,'[1]Div Splits'!$A$4:$B$17,2,FALSE)</f>
        <v>24.587</v>
      </c>
      <c r="R7" s="3">
        <f t="shared" si="3"/>
        <v>23.587</v>
      </c>
    </row>
    <row r="8" spans="1:18" ht="22" thickTop="1" thickBot="1">
      <c r="A8" s="33" t="s">
        <v>22</v>
      </c>
      <c r="B8" s="34"/>
      <c r="C8" s="34"/>
      <c r="D8" s="34"/>
      <c r="E8" s="34"/>
      <c r="F8" s="34"/>
      <c r="G8" s="34"/>
      <c r="H8" s="35"/>
      <c r="K8" s="1" t="s">
        <v>21</v>
      </c>
      <c r="L8" s="36" t="s">
        <v>19</v>
      </c>
      <c r="M8" s="1">
        <f t="shared" si="0"/>
        <v>6</v>
      </c>
      <c r="N8" s="1">
        <f t="shared" si="1"/>
        <v>3</v>
      </c>
      <c r="O8" s="1">
        <f t="shared" si="2"/>
        <v>3</v>
      </c>
      <c r="Q8" s="1">
        <f>VLOOKUP(L8,'[1]Div Splits'!$A$4:$B$17,2,FALSE)</f>
        <v>24.7</v>
      </c>
      <c r="R8" s="3">
        <f t="shared" si="3"/>
        <v>23.7</v>
      </c>
    </row>
    <row r="9" spans="1:18" ht="21" thickTop="1">
      <c r="A9" s="12">
        <v>6</v>
      </c>
      <c r="B9" s="13"/>
      <c r="C9" s="14">
        <v>23.7</v>
      </c>
      <c r="D9" s="15" t="s">
        <v>23</v>
      </c>
      <c r="E9" s="16" t="s">
        <v>12</v>
      </c>
      <c r="F9" s="17" t="s">
        <v>19</v>
      </c>
      <c r="G9" s="37">
        <v>23.7</v>
      </c>
      <c r="H9" s="14"/>
      <c r="K9" s="1" t="s">
        <v>21</v>
      </c>
      <c r="L9" s="38" t="s">
        <v>23</v>
      </c>
      <c r="M9" s="1">
        <f t="shared" si="0"/>
        <v>6</v>
      </c>
      <c r="N9" s="1">
        <f t="shared" si="1"/>
        <v>3</v>
      </c>
      <c r="O9" s="1">
        <f t="shared" si="2"/>
        <v>3</v>
      </c>
      <c r="Q9" s="1">
        <f>VLOOKUP(L9,'[1]Div Splits'!$A$4:$B$17,2,FALSE)</f>
        <v>24.7</v>
      </c>
      <c r="R9" s="3">
        <f t="shared" si="3"/>
        <v>23.7</v>
      </c>
    </row>
    <row r="10" spans="1:18">
      <c r="A10" s="12">
        <v>7</v>
      </c>
      <c r="B10" s="20">
        <v>5.1999999999999993</v>
      </c>
      <c r="C10" s="21">
        <v>24.2</v>
      </c>
      <c r="D10" s="30" t="s">
        <v>17</v>
      </c>
      <c r="E10" s="16" t="s">
        <v>12</v>
      </c>
      <c r="F10" s="17" t="s">
        <v>16</v>
      </c>
      <c r="G10" s="37">
        <v>19</v>
      </c>
      <c r="H10" s="23">
        <v>0</v>
      </c>
      <c r="K10" s="1" t="s">
        <v>24</v>
      </c>
      <c r="L10" s="39" t="s">
        <v>16</v>
      </c>
      <c r="M10" s="1">
        <f t="shared" si="0"/>
        <v>6</v>
      </c>
      <c r="N10" s="1">
        <f t="shared" si="1"/>
        <v>3</v>
      </c>
      <c r="O10" s="1">
        <f t="shared" si="2"/>
        <v>3</v>
      </c>
      <c r="Q10" s="1">
        <f>VLOOKUP(L10,'[1]Div Splits'!$A$4:$B$17,2,FALSE)</f>
        <v>20</v>
      </c>
      <c r="R10" s="3">
        <f t="shared" si="3"/>
        <v>19</v>
      </c>
    </row>
    <row r="11" spans="1:18">
      <c r="A11" s="12">
        <v>8</v>
      </c>
      <c r="B11" s="20"/>
      <c r="C11" s="21">
        <v>21.402999999999999</v>
      </c>
      <c r="D11" s="30" t="s">
        <v>15</v>
      </c>
      <c r="E11" s="16" t="s">
        <v>12</v>
      </c>
      <c r="F11" s="17" t="s">
        <v>14</v>
      </c>
      <c r="G11" s="40">
        <v>22.5</v>
      </c>
      <c r="H11" s="23"/>
      <c r="K11" s="1" t="s">
        <v>24</v>
      </c>
      <c r="L11" s="41" t="s">
        <v>17</v>
      </c>
      <c r="M11" s="1">
        <f t="shared" si="0"/>
        <v>6</v>
      </c>
      <c r="N11" s="1">
        <f t="shared" si="1"/>
        <v>3</v>
      </c>
      <c r="O11" s="1">
        <f t="shared" si="2"/>
        <v>3</v>
      </c>
      <c r="Q11" s="1">
        <f>VLOOKUP(L11,'[1]Div Splits'!$A$4:$B$17,2,FALSE)</f>
        <v>25.2</v>
      </c>
      <c r="R11" s="3">
        <f t="shared" si="3"/>
        <v>24.2</v>
      </c>
    </row>
    <row r="12" spans="1:18">
      <c r="A12" s="12">
        <v>9</v>
      </c>
      <c r="B12" s="20"/>
      <c r="C12" s="21">
        <v>0</v>
      </c>
      <c r="D12" s="15" t="s">
        <v>11</v>
      </c>
      <c r="E12" s="16" t="s">
        <v>12</v>
      </c>
      <c r="F12" s="17" t="s">
        <v>13</v>
      </c>
      <c r="G12" s="40">
        <v>0</v>
      </c>
      <c r="H12" s="26"/>
      <c r="R12" s="3"/>
    </row>
    <row r="13" spans="1:18" ht="21" thickBot="1">
      <c r="A13" s="12">
        <v>10</v>
      </c>
      <c r="B13" s="28"/>
      <c r="C13" s="29">
        <v>23.7</v>
      </c>
      <c r="D13" s="30" t="s">
        <v>23</v>
      </c>
      <c r="E13" s="16" t="s">
        <v>12</v>
      </c>
      <c r="F13" s="17" t="s">
        <v>20</v>
      </c>
      <c r="G13" s="40">
        <v>23.587</v>
      </c>
      <c r="H13" s="31"/>
      <c r="R13" s="3"/>
    </row>
    <row r="14" spans="1:18" ht="22" thickTop="1" thickBot="1">
      <c r="A14" s="33" t="s">
        <v>22</v>
      </c>
      <c r="B14" s="34"/>
      <c r="C14" s="34"/>
      <c r="D14" s="34"/>
      <c r="E14" s="34"/>
      <c r="F14" s="34"/>
      <c r="G14" s="34"/>
      <c r="H14" s="35"/>
    </row>
    <row r="15" spans="1:18" ht="21" thickTop="1">
      <c r="A15" s="12">
        <v>11</v>
      </c>
      <c r="B15" s="13"/>
      <c r="C15" s="14">
        <v>0</v>
      </c>
      <c r="D15" s="30" t="s">
        <v>10</v>
      </c>
      <c r="E15" s="16" t="s">
        <v>12</v>
      </c>
      <c r="F15" s="17" t="s">
        <v>11</v>
      </c>
      <c r="G15" s="37">
        <v>0</v>
      </c>
      <c r="H15" s="14"/>
    </row>
    <row r="16" spans="1:18">
      <c r="A16" s="12">
        <v>12</v>
      </c>
      <c r="B16" s="20"/>
      <c r="C16" s="21">
        <v>22.5</v>
      </c>
      <c r="D16" s="30" t="s">
        <v>14</v>
      </c>
      <c r="E16" s="16" t="s">
        <v>12</v>
      </c>
      <c r="F16" s="17" t="s">
        <v>15</v>
      </c>
      <c r="G16" s="37">
        <v>21.402999999999999</v>
      </c>
      <c r="H16" s="23"/>
    </row>
    <row r="17" spans="1:8">
      <c r="A17" s="12">
        <v>13</v>
      </c>
      <c r="B17" s="20">
        <v>0</v>
      </c>
      <c r="C17" s="21">
        <v>19</v>
      </c>
      <c r="D17" s="30" t="s">
        <v>16</v>
      </c>
      <c r="E17" s="16" t="s">
        <v>12</v>
      </c>
      <c r="F17" s="17" t="s">
        <v>17</v>
      </c>
      <c r="G17" s="37">
        <v>24.2</v>
      </c>
      <c r="H17" s="23">
        <v>5.1999999999999993</v>
      </c>
    </row>
    <row r="18" spans="1:8">
      <c r="A18" s="12">
        <v>14</v>
      </c>
      <c r="B18" s="20"/>
      <c r="C18" s="21">
        <v>23.587</v>
      </c>
      <c r="D18" s="30" t="s">
        <v>20</v>
      </c>
      <c r="E18" s="16" t="s">
        <v>12</v>
      </c>
      <c r="F18" s="17" t="s">
        <v>19</v>
      </c>
      <c r="G18" s="37">
        <v>23.7</v>
      </c>
      <c r="H18" s="23"/>
    </row>
    <row r="19" spans="1:8" ht="21" thickBot="1">
      <c r="A19" s="12">
        <v>15</v>
      </c>
      <c r="B19" s="28"/>
      <c r="C19" s="29">
        <v>0</v>
      </c>
      <c r="D19" s="30" t="s">
        <v>13</v>
      </c>
      <c r="E19" s="16" t="s">
        <v>12</v>
      </c>
      <c r="F19" s="17" t="s">
        <v>11</v>
      </c>
      <c r="G19" s="40">
        <v>0</v>
      </c>
      <c r="H19" s="31"/>
    </row>
    <row r="20" spans="1:8" ht="22" thickTop="1" thickBot="1">
      <c r="A20" s="33" t="s">
        <v>25</v>
      </c>
      <c r="B20" s="34"/>
      <c r="C20" s="34"/>
      <c r="D20" s="34"/>
      <c r="E20" s="34"/>
      <c r="F20" s="34"/>
      <c r="G20" s="34"/>
      <c r="H20" s="35"/>
    </row>
    <row r="21" spans="1:8" ht="21" thickTop="1">
      <c r="A21" s="12">
        <v>16</v>
      </c>
      <c r="B21" s="13"/>
      <c r="C21" s="14">
        <v>23.7</v>
      </c>
      <c r="D21" s="30" t="s">
        <v>23</v>
      </c>
      <c r="E21" s="16" t="s">
        <v>12</v>
      </c>
      <c r="F21" s="17" t="s">
        <v>20</v>
      </c>
      <c r="G21" s="37">
        <v>23.587</v>
      </c>
      <c r="H21" s="14"/>
    </row>
    <row r="22" spans="1:8">
      <c r="A22" s="12">
        <v>17</v>
      </c>
      <c r="B22" s="20">
        <v>0</v>
      </c>
      <c r="C22" s="21">
        <v>19</v>
      </c>
      <c r="D22" s="30" t="s">
        <v>16</v>
      </c>
      <c r="E22" s="16" t="s">
        <v>12</v>
      </c>
      <c r="F22" s="17" t="s">
        <v>17</v>
      </c>
      <c r="G22" s="37">
        <v>24.2</v>
      </c>
      <c r="H22" s="23">
        <v>5.1999999999999993</v>
      </c>
    </row>
    <row r="23" spans="1:8">
      <c r="A23" s="12">
        <v>18</v>
      </c>
      <c r="B23" s="20"/>
      <c r="C23" s="21">
        <v>21.402999999999999</v>
      </c>
      <c r="D23" s="15" t="s">
        <v>15</v>
      </c>
      <c r="E23" s="16" t="s">
        <v>12</v>
      </c>
      <c r="F23" s="17" t="s">
        <v>14</v>
      </c>
      <c r="G23" s="37">
        <v>22.5</v>
      </c>
      <c r="H23" s="23"/>
    </row>
    <row r="24" spans="1:8">
      <c r="A24" s="12">
        <v>19</v>
      </c>
      <c r="B24" s="20"/>
      <c r="C24" s="21">
        <v>0</v>
      </c>
      <c r="D24" s="30" t="s">
        <v>10</v>
      </c>
      <c r="E24" s="16" t="s">
        <v>12</v>
      </c>
      <c r="F24" s="17" t="s">
        <v>13</v>
      </c>
      <c r="G24" s="37">
        <v>0</v>
      </c>
      <c r="H24" s="23"/>
    </row>
    <row r="25" spans="1:8" ht="21" thickBot="1">
      <c r="A25" s="42">
        <v>20</v>
      </c>
      <c r="B25" s="28"/>
      <c r="C25" s="29">
        <v>23.7</v>
      </c>
      <c r="D25" s="43" t="s">
        <v>19</v>
      </c>
      <c r="E25" s="44" t="s">
        <v>12</v>
      </c>
      <c r="F25" s="45" t="s">
        <v>23</v>
      </c>
      <c r="G25" s="40">
        <v>23.7</v>
      </c>
      <c r="H25" s="31"/>
    </row>
    <row r="26" spans="1:8" ht="22" thickTop="1" thickBot="1">
      <c r="A26" s="33" t="s">
        <v>22</v>
      </c>
      <c r="B26" s="34"/>
      <c r="C26" s="34"/>
      <c r="D26" s="34"/>
      <c r="E26" s="34"/>
      <c r="F26" s="34"/>
      <c r="G26" s="34"/>
      <c r="H26" s="35"/>
    </row>
    <row r="27" spans="1:8" ht="21" thickTop="1">
      <c r="A27" s="12">
        <v>21</v>
      </c>
      <c r="B27" s="13"/>
      <c r="C27" s="14">
        <v>0</v>
      </c>
      <c r="D27" s="30" t="s">
        <v>10</v>
      </c>
      <c r="E27" s="16" t="s">
        <v>12</v>
      </c>
      <c r="F27" s="17" t="s">
        <v>11</v>
      </c>
      <c r="G27" s="37">
        <v>0</v>
      </c>
      <c r="H27" s="14"/>
    </row>
    <row r="28" spans="1:8">
      <c r="A28" s="12">
        <v>22</v>
      </c>
      <c r="B28" s="20"/>
      <c r="C28" s="21">
        <v>22.5</v>
      </c>
      <c r="D28" s="30" t="s">
        <v>14</v>
      </c>
      <c r="E28" s="16" t="s">
        <v>12</v>
      </c>
      <c r="F28" s="17" t="s">
        <v>15</v>
      </c>
      <c r="G28" s="37">
        <v>21.402999999999999</v>
      </c>
      <c r="H28" s="23"/>
    </row>
    <row r="29" spans="1:8">
      <c r="A29" s="12">
        <v>23</v>
      </c>
      <c r="B29" s="20"/>
      <c r="C29" s="21">
        <v>23.7</v>
      </c>
      <c r="D29" s="30" t="s">
        <v>19</v>
      </c>
      <c r="E29" s="16" t="s">
        <v>12</v>
      </c>
      <c r="F29" s="17" t="s">
        <v>23</v>
      </c>
      <c r="G29" s="37">
        <v>23.7</v>
      </c>
      <c r="H29" s="23"/>
    </row>
    <row r="30" spans="1:8">
      <c r="A30" s="12">
        <v>24</v>
      </c>
      <c r="B30" s="20">
        <v>5.1999999999999993</v>
      </c>
      <c r="C30" s="21">
        <v>24.2</v>
      </c>
      <c r="D30" s="30" t="s">
        <v>17</v>
      </c>
      <c r="E30" s="16" t="s">
        <v>12</v>
      </c>
      <c r="F30" s="17" t="s">
        <v>16</v>
      </c>
      <c r="G30" s="37">
        <v>19</v>
      </c>
      <c r="H30" s="23">
        <v>0</v>
      </c>
    </row>
    <row r="31" spans="1:8" ht="21" thickBot="1">
      <c r="A31" s="12">
        <v>25</v>
      </c>
      <c r="B31" s="28"/>
      <c r="C31" s="29">
        <v>0</v>
      </c>
      <c r="D31" s="30" t="s">
        <v>13</v>
      </c>
      <c r="E31" s="16" t="s">
        <v>12</v>
      </c>
      <c r="F31" s="17" t="s">
        <v>10</v>
      </c>
      <c r="G31" s="40">
        <v>0</v>
      </c>
      <c r="H31" s="31"/>
    </row>
    <row r="32" spans="1:8" ht="22" thickTop="1" thickBot="1">
      <c r="A32" s="33" t="s">
        <v>22</v>
      </c>
      <c r="B32" s="34"/>
      <c r="C32" s="34"/>
      <c r="D32" s="34"/>
      <c r="E32" s="34"/>
      <c r="F32" s="34"/>
      <c r="G32" s="34"/>
      <c r="H32" s="35"/>
    </row>
    <row r="33" spans="1:8" ht="21" thickTop="1">
      <c r="A33" s="12">
        <v>26</v>
      </c>
      <c r="B33" s="13"/>
      <c r="C33" s="14">
        <v>23.587</v>
      </c>
      <c r="D33" s="30" t="s">
        <v>20</v>
      </c>
      <c r="E33" s="16" t="s">
        <v>12</v>
      </c>
      <c r="F33" s="17" t="s">
        <v>19</v>
      </c>
      <c r="G33" s="37">
        <v>23.7</v>
      </c>
      <c r="H33" s="14"/>
    </row>
    <row r="34" spans="1:8">
      <c r="A34" s="12">
        <v>27</v>
      </c>
      <c r="B34" s="20"/>
      <c r="C34" s="21">
        <v>21.402999999999999</v>
      </c>
      <c r="D34" s="30" t="s">
        <v>15</v>
      </c>
      <c r="E34" s="16" t="s">
        <v>12</v>
      </c>
      <c r="F34" s="17" t="s">
        <v>14</v>
      </c>
      <c r="G34" s="37">
        <v>22.5</v>
      </c>
      <c r="H34" s="23"/>
    </row>
    <row r="35" spans="1:8">
      <c r="A35" s="12">
        <v>28</v>
      </c>
      <c r="B35" s="20"/>
      <c r="C35" s="21">
        <v>0</v>
      </c>
      <c r="D35" s="30" t="s">
        <v>11</v>
      </c>
      <c r="E35" s="16" t="s">
        <v>12</v>
      </c>
      <c r="F35" s="17" t="s">
        <v>10</v>
      </c>
      <c r="G35" s="37">
        <v>0</v>
      </c>
      <c r="H35" s="23"/>
    </row>
    <row r="36" spans="1:8">
      <c r="A36" s="12">
        <v>29</v>
      </c>
      <c r="B36" s="20">
        <v>5.1999999999999993</v>
      </c>
      <c r="C36" s="21">
        <v>24.2</v>
      </c>
      <c r="D36" s="30" t="s">
        <v>17</v>
      </c>
      <c r="E36" s="16" t="s">
        <v>12</v>
      </c>
      <c r="F36" s="17" t="s">
        <v>16</v>
      </c>
      <c r="G36" s="37">
        <v>19</v>
      </c>
      <c r="H36" s="23">
        <v>0</v>
      </c>
    </row>
    <row r="37" spans="1:8" ht="21" thickBot="1">
      <c r="A37" s="12">
        <v>30</v>
      </c>
      <c r="B37" s="28"/>
      <c r="C37" s="29">
        <v>23.587</v>
      </c>
      <c r="D37" s="30" t="s">
        <v>20</v>
      </c>
      <c r="E37" s="16" t="s">
        <v>12</v>
      </c>
      <c r="F37" s="46" t="s">
        <v>23</v>
      </c>
      <c r="G37" s="40">
        <v>23.7</v>
      </c>
      <c r="H37" s="31"/>
    </row>
    <row r="38" spans="1:8" ht="22" thickTop="1" thickBot="1">
      <c r="A38" s="33" t="s">
        <v>22</v>
      </c>
      <c r="B38" s="34"/>
      <c r="C38" s="34"/>
      <c r="D38" s="34"/>
      <c r="E38" s="34"/>
      <c r="F38" s="34"/>
      <c r="G38" s="34"/>
      <c r="H38" s="35"/>
    </row>
    <row r="39" spans="1:8" ht="21" thickTop="1">
      <c r="A39" s="47">
        <v>31</v>
      </c>
      <c r="B39" s="48"/>
      <c r="C39" s="49"/>
      <c r="D39" s="50" t="s">
        <v>26</v>
      </c>
      <c r="E39" s="51" t="s">
        <v>12</v>
      </c>
      <c r="F39" s="52" t="s">
        <v>27</v>
      </c>
      <c r="G39" s="53"/>
      <c r="H39" s="49"/>
    </row>
    <row r="40" spans="1:8" ht="21" thickBot="1">
      <c r="A40" s="42">
        <v>32</v>
      </c>
      <c r="B40" s="28"/>
      <c r="C40" s="31"/>
      <c r="D40" s="43" t="s">
        <v>28</v>
      </c>
      <c r="E40" s="44" t="s">
        <v>12</v>
      </c>
      <c r="F40" s="45" t="s">
        <v>29</v>
      </c>
      <c r="G40" s="54"/>
      <c r="H40" s="31"/>
    </row>
    <row r="41" spans="1:8" ht="21" thickTop="1"/>
  </sheetData>
  <autoFilter ref="A2:F37"/>
  <mergeCells count="6">
    <mergeCell ref="A38:H38"/>
    <mergeCell ref="A8:H8"/>
    <mergeCell ref="A14:H14"/>
    <mergeCell ref="A20:H20"/>
    <mergeCell ref="A26:H26"/>
    <mergeCell ref="A32:H32"/>
  </mergeCells>
  <phoneticPr fontId="6" type="noConversion"/>
  <conditionalFormatting sqref="A8 A14 A20 A26 A38 A2:H7 A9:H13 A15:H19 A21:H25 A33:H37 A27:H31 A32">
    <cfRule type="expression" dxfId="9" priority="9">
      <formula>IF(A2=$L$5,TRUE,FALSE)</formula>
    </cfRule>
  </conditionalFormatting>
  <conditionalFormatting sqref="A2:H50">
    <cfRule type="expression" dxfId="8" priority="1">
      <formula>IF(A2=$L$7,TRUE,FALSE)</formula>
    </cfRule>
    <cfRule type="expression" dxfId="7" priority="2">
      <formula>IF(A2=$L$2,TRUE,FALSE)</formula>
    </cfRule>
    <cfRule type="expression" dxfId="6" priority="3">
      <formula>IF(A2=$L$10,TRUE,FALSE)</formula>
    </cfRule>
    <cfRule type="expression" dxfId="5" priority="4">
      <formula>IF(A2=$L$6,TRUE,FALSE)</formula>
    </cfRule>
    <cfRule type="expression" dxfId="4" priority="5">
      <formula>IF(A2=$L$3,TRUE,FALSE)</formula>
    </cfRule>
    <cfRule type="expression" dxfId="3" priority="6">
      <formula>IF(A2=$L$11,TRUE,FALSE)</formula>
    </cfRule>
    <cfRule type="expression" dxfId="2" priority="7">
      <formula>IF(A2=$L$4,TRUE,FALSE)</formula>
    </cfRule>
    <cfRule type="expression" dxfId="1" priority="8">
      <formula>IF(A2=$L$8,TRUE,FALSE)</formula>
    </cfRule>
    <cfRule type="expression" dxfId="0" priority="10">
      <formula>IF(A2=$L$9,TRUE,FALSE)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Running 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</dc:creator>
  <cp:lastModifiedBy>jennifer crane</cp:lastModifiedBy>
  <cp:lastPrinted>2017-09-03T13:24:54Z</cp:lastPrinted>
  <dcterms:created xsi:type="dcterms:W3CDTF">2017-09-03T00:43:48Z</dcterms:created>
  <dcterms:modified xsi:type="dcterms:W3CDTF">2017-09-03T13:25:32Z</dcterms:modified>
</cp:coreProperties>
</file>