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C:\CAF1152_HOUNDS IN THE HILLS_16.03.2024\"/>
    </mc:Choice>
  </mc:AlternateContent>
  <xr:revisionPtr revIDLastSave="0" documentId="13_ncr:1_{96904F28-DFC3-44EA-936F-F1F32AAD9CDA}" xr6:coauthVersionLast="47" xr6:coauthVersionMax="47" xr10:uidLastSave="{00000000-0000-0000-0000-000000000000}"/>
  <bookViews>
    <workbookView xWindow="-110" yWindow="-110" windowWidth="19420" windowHeight="10300" activeTab="2" xr2:uid="{D378B7C5-4494-41E6-A2E3-D74827D235AF}"/>
  </bookViews>
  <sheets>
    <sheet name="Approved Div Splits" sheetId="1" r:id="rId1"/>
    <sheet name="Running Order_Black_White" sheetId="4" r:id="rId2"/>
    <sheet name="Running Order_Colour" sheetId="3" r:id="rId3"/>
  </sheets>
  <definedNames>
    <definedName name="_xlnm._FilterDatabase" localSheetId="1" hidden="1">'Running Order_Black_White'!$A$3:$G$51</definedName>
    <definedName name="_xlnm._FilterDatabase" localSheetId="2" hidden="1">'Running Order_Colour'!$A$3:$G$51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0" i="1" l="1"/>
  <c r="E41" i="1"/>
  <c r="E42" i="1"/>
  <c r="E43" i="1"/>
  <c r="E44" i="1"/>
  <c r="E45" i="1"/>
  <c r="N33" i="1"/>
  <c r="N32" i="1"/>
  <c r="CE39" i="1"/>
  <c r="CD39" i="1"/>
  <c r="CC39" i="1"/>
  <c r="CB39" i="1"/>
  <c r="CA39" i="1"/>
  <c r="BZ39" i="1"/>
  <c r="BY39" i="1"/>
  <c r="BX39" i="1"/>
  <c r="BW39" i="1"/>
  <c r="BV39" i="1"/>
  <c r="BU39" i="1"/>
  <c r="BT39" i="1"/>
  <c r="BS39" i="1"/>
  <c r="BR39" i="1"/>
  <c r="BQ39" i="1"/>
  <c r="BP39" i="1"/>
  <c r="BO39" i="1"/>
  <c r="BN39" i="1"/>
  <c r="BM39" i="1"/>
  <c r="BL39" i="1"/>
  <c r="BK39" i="1"/>
  <c r="BJ39" i="1"/>
  <c r="BI39" i="1"/>
  <c r="BH39" i="1"/>
  <c r="BG39" i="1"/>
  <c r="BF39" i="1"/>
  <c r="BE39" i="1"/>
  <c r="BD39" i="1"/>
  <c r="BC39" i="1"/>
  <c r="BB39" i="1"/>
  <c r="BA39" i="1"/>
  <c r="AZ39" i="1"/>
  <c r="AY39" i="1"/>
  <c r="AX39" i="1"/>
  <c r="AW39" i="1"/>
  <c r="AV39" i="1"/>
  <c r="AU39" i="1"/>
  <c r="AT39" i="1"/>
  <c r="AS39" i="1"/>
  <c r="AR39" i="1"/>
  <c r="AQ39" i="1"/>
  <c r="AP39" i="1"/>
  <c r="AO39" i="1"/>
  <c r="AN39" i="1"/>
  <c r="AM39" i="1"/>
  <c r="AL39" i="1"/>
  <c r="AK39" i="1"/>
  <c r="AJ39" i="1"/>
  <c r="AI39" i="1"/>
  <c r="AH39" i="1"/>
  <c r="AG39" i="1"/>
  <c r="AF39" i="1"/>
  <c r="AE39" i="1"/>
  <c r="AD39" i="1"/>
  <c r="AC39" i="1"/>
  <c r="AB39" i="1"/>
  <c r="AA39" i="1"/>
  <c r="Z39" i="1"/>
  <c r="Y39" i="1"/>
  <c r="X39" i="1"/>
  <c r="U39" i="1"/>
  <c r="E39" i="1"/>
  <c r="CE38" i="1"/>
  <c r="CD38" i="1"/>
  <c r="CC38" i="1"/>
  <c r="CB38" i="1"/>
  <c r="CA38" i="1"/>
  <c r="BZ38" i="1"/>
  <c r="BY38" i="1"/>
  <c r="BX38" i="1"/>
  <c r="BW38" i="1"/>
  <c r="BV38" i="1"/>
  <c r="BU38" i="1"/>
  <c r="BT38" i="1"/>
  <c r="BS38" i="1"/>
  <c r="BR38" i="1"/>
  <c r="BQ38" i="1"/>
  <c r="BP38" i="1"/>
  <c r="BO38" i="1"/>
  <c r="BN38" i="1"/>
  <c r="BM38" i="1"/>
  <c r="BL38" i="1"/>
  <c r="BK38" i="1"/>
  <c r="BJ38" i="1"/>
  <c r="BI38" i="1"/>
  <c r="BH38" i="1"/>
  <c r="BG38" i="1"/>
  <c r="BF38" i="1"/>
  <c r="BE38" i="1"/>
  <c r="BD38" i="1"/>
  <c r="BC38" i="1"/>
  <c r="BB38" i="1"/>
  <c r="BA38" i="1"/>
  <c r="AZ38" i="1"/>
  <c r="AY38" i="1"/>
  <c r="AX38" i="1"/>
  <c r="AW38" i="1"/>
  <c r="AV38" i="1"/>
  <c r="AU38" i="1"/>
  <c r="AT38" i="1"/>
  <c r="AS38" i="1"/>
  <c r="AR38" i="1"/>
  <c r="AQ38" i="1"/>
  <c r="AP38" i="1"/>
  <c r="AO38" i="1"/>
  <c r="AN38" i="1"/>
  <c r="AM38" i="1"/>
  <c r="AL38" i="1"/>
  <c r="AK38" i="1"/>
  <c r="AJ38" i="1"/>
  <c r="AI38" i="1"/>
  <c r="AH38" i="1"/>
  <c r="AG38" i="1"/>
  <c r="AF38" i="1"/>
  <c r="AE38" i="1"/>
  <c r="AD38" i="1"/>
  <c r="AC38" i="1"/>
  <c r="AB38" i="1"/>
  <c r="AA38" i="1"/>
  <c r="Z38" i="1"/>
  <c r="Y38" i="1"/>
  <c r="X38" i="1"/>
  <c r="U38" i="1"/>
  <c r="CE37" i="1"/>
  <c r="CD37" i="1"/>
  <c r="CC37" i="1"/>
  <c r="CB37" i="1"/>
  <c r="CA37" i="1"/>
  <c r="BZ37" i="1"/>
  <c r="BY37" i="1"/>
  <c r="BX37" i="1"/>
  <c r="BW37" i="1"/>
  <c r="BV37" i="1"/>
  <c r="BU37" i="1"/>
  <c r="BT37" i="1"/>
  <c r="BS37" i="1"/>
  <c r="BR37" i="1"/>
  <c r="BQ37" i="1"/>
  <c r="BP37" i="1"/>
  <c r="BO37" i="1"/>
  <c r="BN37" i="1"/>
  <c r="BM37" i="1"/>
  <c r="BL37" i="1"/>
  <c r="BK37" i="1"/>
  <c r="BJ37" i="1"/>
  <c r="BI37" i="1"/>
  <c r="BH37" i="1"/>
  <c r="BG37" i="1"/>
  <c r="BF37" i="1"/>
  <c r="BE37" i="1"/>
  <c r="BD37" i="1"/>
  <c r="BC37" i="1"/>
  <c r="BB37" i="1"/>
  <c r="BA37" i="1"/>
  <c r="AZ37" i="1"/>
  <c r="AY37" i="1"/>
  <c r="AX37" i="1"/>
  <c r="AW37" i="1"/>
  <c r="AV37" i="1"/>
  <c r="AU37" i="1"/>
  <c r="AT37" i="1"/>
  <c r="AS37" i="1"/>
  <c r="AR37" i="1"/>
  <c r="AQ37" i="1"/>
  <c r="AP37" i="1"/>
  <c r="AO37" i="1"/>
  <c r="AN37" i="1"/>
  <c r="AM37" i="1"/>
  <c r="AL37" i="1"/>
  <c r="AK37" i="1"/>
  <c r="AJ37" i="1"/>
  <c r="AI37" i="1"/>
  <c r="AH37" i="1"/>
  <c r="AG37" i="1"/>
  <c r="AF37" i="1"/>
  <c r="AE37" i="1"/>
  <c r="AD37" i="1"/>
  <c r="AC37" i="1"/>
  <c r="AB37" i="1"/>
  <c r="AA37" i="1"/>
  <c r="Z37" i="1"/>
  <c r="Y37" i="1"/>
  <c r="X37" i="1"/>
  <c r="U37" i="1"/>
  <c r="W37" i="1" s="1"/>
  <c r="CE36" i="1"/>
  <c r="CD36" i="1"/>
  <c r="CC36" i="1"/>
  <c r="CB36" i="1"/>
  <c r="CA36" i="1"/>
  <c r="BZ36" i="1"/>
  <c r="BY36" i="1"/>
  <c r="BX36" i="1"/>
  <c r="BW36" i="1"/>
  <c r="BV36" i="1"/>
  <c r="BU36" i="1"/>
  <c r="BT36" i="1"/>
  <c r="BS36" i="1"/>
  <c r="BR36" i="1"/>
  <c r="BQ36" i="1"/>
  <c r="BP36" i="1"/>
  <c r="BO36" i="1"/>
  <c r="BN36" i="1"/>
  <c r="BM36" i="1"/>
  <c r="BL36" i="1"/>
  <c r="BK36" i="1"/>
  <c r="BJ36" i="1"/>
  <c r="BI36" i="1"/>
  <c r="BH36" i="1"/>
  <c r="BG36" i="1"/>
  <c r="BF36" i="1"/>
  <c r="BE36" i="1"/>
  <c r="BD36" i="1"/>
  <c r="BC36" i="1"/>
  <c r="BB36" i="1"/>
  <c r="BA36" i="1"/>
  <c r="AZ36" i="1"/>
  <c r="AY36" i="1"/>
  <c r="AX36" i="1"/>
  <c r="AW36" i="1"/>
  <c r="AV36" i="1"/>
  <c r="AU36" i="1"/>
  <c r="AT36" i="1"/>
  <c r="AS36" i="1"/>
  <c r="AR36" i="1"/>
  <c r="AQ36" i="1"/>
  <c r="AP36" i="1"/>
  <c r="AO36" i="1"/>
  <c r="AN36" i="1"/>
  <c r="AM36" i="1"/>
  <c r="AL36" i="1"/>
  <c r="AK36" i="1"/>
  <c r="AJ36" i="1"/>
  <c r="AI36" i="1"/>
  <c r="AH36" i="1"/>
  <c r="AG36" i="1"/>
  <c r="AF36" i="1"/>
  <c r="AE36" i="1"/>
  <c r="AD36" i="1"/>
  <c r="AC36" i="1"/>
  <c r="AB36" i="1"/>
  <c r="AA36" i="1"/>
  <c r="Z36" i="1"/>
  <c r="Y36" i="1"/>
  <c r="X36" i="1"/>
  <c r="U36" i="1"/>
  <c r="W36" i="1" s="1"/>
  <c r="CE35" i="1"/>
  <c r="CD35" i="1"/>
  <c r="CC35" i="1"/>
  <c r="CB35" i="1"/>
  <c r="CA35" i="1"/>
  <c r="BZ35" i="1"/>
  <c r="BY35" i="1"/>
  <c r="BX35" i="1"/>
  <c r="BW35" i="1"/>
  <c r="BV35" i="1"/>
  <c r="BU35" i="1"/>
  <c r="BT35" i="1"/>
  <c r="BS35" i="1"/>
  <c r="BR35" i="1"/>
  <c r="BQ35" i="1"/>
  <c r="BP35" i="1"/>
  <c r="BO35" i="1"/>
  <c r="BN35" i="1"/>
  <c r="BM35" i="1"/>
  <c r="BL35" i="1"/>
  <c r="BK35" i="1"/>
  <c r="BJ35" i="1"/>
  <c r="BI35" i="1"/>
  <c r="BH35" i="1"/>
  <c r="BG35" i="1"/>
  <c r="BF35" i="1"/>
  <c r="BE35" i="1"/>
  <c r="BD35" i="1"/>
  <c r="BC35" i="1"/>
  <c r="BB35" i="1"/>
  <c r="BA35" i="1"/>
  <c r="AZ35" i="1"/>
  <c r="AY35" i="1"/>
  <c r="AX35" i="1"/>
  <c r="AW35" i="1"/>
  <c r="AV35" i="1"/>
  <c r="AU35" i="1"/>
  <c r="AT35" i="1"/>
  <c r="AS35" i="1"/>
  <c r="AR35" i="1"/>
  <c r="AQ35" i="1"/>
  <c r="AP35" i="1"/>
  <c r="AO35" i="1"/>
  <c r="AN35" i="1"/>
  <c r="AM35" i="1"/>
  <c r="AL35" i="1"/>
  <c r="AK35" i="1"/>
  <c r="AJ35" i="1"/>
  <c r="AI35" i="1"/>
  <c r="AH35" i="1"/>
  <c r="AG35" i="1"/>
  <c r="AF35" i="1"/>
  <c r="AE35" i="1"/>
  <c r="AD35" i="1"/>
  <c r="AC35" i="1"/>
  <c r="AB35" i="1"/>
  <c r="AA35" i="1"/>
  <c r="Z35" i="1"/>
  <c r="Y35" i="1"/>
  <c r="X35" i="1"/>
  <c r="U35" i="1"/>
  <c r="CE34" i="1"/>
  <c r="CD34" i="1"/>
  <c r="CC34" i="1"/>
  <c r="CB34" i="1"/>
  <c r="CA34" i="1"/>
  <c r="BZ34" i="1"/>
  <c r="BY34" i="1"/>
  <c r="BX34" i="1"/>
  <c r="BW34" i="1"/>
  <c r="BV34" i="1"/>
  <c r="BU34" i="1"/>
  <c r="BT34" i="1"/>
  <c r="BS34" i="1"/>
  <c r="BR34" i="1"/>
  <c r="BQ34" i="1"/>
  <c r="BP34" i="1"/>
  <c r="BO34" i="1"/>
  <c r="BN34" i="1"/>
  <c r="BM34" i="1"/>
  <c r="BL34" i="1"/>
  <c r="BK34" i="1"/>
  <c r="BJ34" i="1"/>
  <c r="BI34" i="1"/>
  <c r="BH34" i="1"/>
  <c r="BG34" i="1"/>
  <c r="BF34" i="1"/>
  <c r="BE34" i="1"/>
  <c r="BD34" i="1"/>
  <c r="BC34" i="1"/>
  <c r="BB34" i="1"/>
  <c r="BA34" i="1"/>
  <c r="AZ34" i="1"/>
  <c r="AY34" i="1"/>
  <c r="AX34" i="1"/>
  <c r="AW34" i="1"/>
  <c r="AV34" i="1"/>
  <c r="AU34" i="1"/>
  <c r="AT34" i="1"/>
  <c r="AS34" i="1"/>
  <c r="AR34" i="1"/>
  <c r="AQ34" i="1"/>
  <c r="AP34" i="1"/>
  <c r="AO34" i="1"/>
  <c r="AN34" i="1"/>
  <c r="AM34" i="1"/>
  <c r="AL34" i="1"/>
  <c r="AK34" i="1"/>
  <c r="AJ34" i="1"/>
  <c r="AI34" i="1"/>
  <c r="AH34" i="1"/>
  <c r="AG34" i="1"/>
  <c r="AF34" i="1"/>
  <c r="AE34" i="1"/>
  <c r="AD34" i="1"/>
  <c r="AC34" i="1"/>
  <c r="AB34" i="1"/>
  <c r="AA34" i="1"/>
  <c r="Z34" i="1"/>
  <c r="Y34" i="1"/>
  <c r="X34" i="1"/>
  <c r="U34" i="1"/>
  <c r="CE33" i="1"/>
  <c r="CD33" i="1"/>
  <c r="CC33" i="1"/>
  <c r="CB33" i="1"/>
  <c r="CA33" i="1"/>
  <c r="BZ33" i="1"/>
  <c r="BY33" i="1"/>
  <c r="BX33" i="1"/>
  <c r="BW33" i="1"/>
  <c r="BV33" i="1"/>
  <c r="BU33" i="1"/>
  <c r="BT33" i="1"/>
  <c r="BS33" i="1"/>
  <c r="BR33" i="1"/>
  <c r="BQ33" i="1"/>
  <c r="BP33" i="1"/>
  <c r="BO33" i="1"/>
  <c r="BN33" i="1"/>
  <c r="BM33" i="1"/>
  <c r="BL33" i="1"/>
  <c r="BK33" i="1"/>
  <c r="BJ33" i="1"/>
  <c r="BI33" i="1"/>
  <c r="BH33" i="1"/>
  <c r="BG33" i="1"/>
  <c r="BF33" i="1"/>
  <c r="BE33" i="1"/>
  <c r="BD33" i="1"/>
  <c r="BC33" i="1"/>
  <c r="BB33" i="1"/>
  <c r="BA33" i="1"/>
  <c r="AZ33" i="1"/>
  <c r="AY33" i="1"/>
  <c r="AX33" i="1"/>
  <c r="AW33" i="1"/>
  <c r="AV33" i="1"/>
  <c r="AU33" i="1"/>
  <c r="AT33" i="1"/>
  <c r="AS33" i="1"/>
  <c r="AR33" i="1"/>
  <c r="AQ33" i="1"/>
  <c r="AP33" i="1"/>
  <c r="AO33" i="1"/>
  <c r="AN33" i="1"/>
  <c r="AM33" i="1"/>
  <c r="AL33" i="1"/>
  <c r="AK33" i="1"/>
  <c r="AJ33" i="1"/>
  <c r="AI33" i="1"/>
  <c r="AH33" i="1"/>
  <c r="AG33" i="1"/>
  <c r="AF33" i="1"/>
  <c r="AE33" i="1"/>
  <c r="AD33" i="1"/>
  <c r="AC33" i="1"/>
  <c r="AB33" i="1"/>
  <c r="AA33" i="1"/>
  <c r="Z33" i="1"/>
  <c r="Y33" i="1"/>
  <c r="X33" i="1"/>
  <c r="U33" i="1"/>
  <c r="CE32" i="1"/>
  <c r="CD32" i="1"/>
  <c r="CC32" i="1"/>
  <c r="CB32" i="1"/>
  <c r="CA32" i="1"/>
  <c r="BZ32" i="1"/>
  <c r="BY32" i="1"/>
  <c r="BX32" i="1"/>
  <c r="BW32" i="1"/>
  <c r="BV32" i="1"/>
  <c r="BU32" i="1"/>
  <c r="BT32" i="1"/>
  <c r="BS32" i="1"/>
  <c r="BR32" i="1"/>
  <c r="BQ32" i="1"/>
  <c r="BP32" i="1"/>
  <c r="BO32" i="1"/>
  <c r="BN32" i="1"/>
  <c r="BM32" i="1"/>
  <c r="BL32" i="1"/>
  <c r="BK32" i="1"/>
  <c r="BJ32" i="1"/>
  <c r="BI32" i="1"/>
  <c r="BH32" i="1"/>
  <c r="BG32" i="1"/>
  <c r="BF32" i="1"/>
  <c r="BE32" i="1"/>
  <c r="BD32" i="1"/>
  <c r="BC32" i="1"/>
  <c r="BB32" i="1"/>
  <c r="BA32" i="1"/>
  <c r="AZ32" i="1"/>
  <c r="AY32" i="1"/>
  <c r="AX32" i="1"/>
  <c r="AW32" i="1"/>
  <c r="AV32" i="1"/>
  <c r="AU32" i="1"/>
  <c r="AT32" i="1"/>
  <c r="AS32" i="1"/>
  <c r="AR32" i="1"/>
  <c r="AQ32" i="1"/>
  <c r="AP32" i="1"/>
  <c r="AO32" i="1"/>
  <c r="AN32" i="1"/>
  <c r="AM32" i="1"/>
  <c r="AL32" i="1"/>
  <c r="AK32" i="1"/>
  <c r="AJ32" i="1"/>
  <c r="AI32" i="1"/>
  <c r="AH32" i="1"/>
  <c r="AG32" i="1"/>
  <c r="AF32" i="1"/>
  <c r="AE32" i="1"/>
  <c r="AD32" i="1"/>
  <c r="AC32" i="1"/>
  <c r="AB32" i="1"/>
  <c r="AA32" i="1"/>
  <c r="Z32" i="1"/>
  <c r="Y32" i="1"/>
  <c r="X32" i="1"/>
  <c r="U32" i="1"/>
  <c r="W32" i="1" s="1"/>
  <c r="CE31" i="1"/>
  <c r="CD31" i="1"/>
  <c r="CC31" i="1"/>
  <c r="CB31" i="1"/>
  <c r="CA31" i="1"/>
  <c r="BZ31" i="1"/>
  <c r="BY31" i="1"/>
  <c r="BX31" i="1"/>
  <c r="BW31" i="1"/>
  <c r="BV31" i="1"/>
  <c r="BU31" i="1"/>
  <c r="BT31" i="1"/>
  <c r="BS31" i="1"/>
  <c r="BR31" i="1"/>
  <c r="BQ31" i="1"/>
  <c r="BP31" i="1"/>
  <c r="BO31" i="1"/>
  <c r="BN31" i="1"/>
  <c r="BM31" i="1"/>
  <c r="BL31" i="1"/>
  <c r="BK31" i="1"/>
  <c r="BJ31" i="1"/>
  <c r="BI31" i="1"/>
  <c r="BH31" i="1"/>
  <c r="BG31" i="1"/>
  <c r="BF31" i="1"/>
  <c r="BE31" i="1"/>
  <c r="BD31" i="1"/>
  <c r="BC31" i="1"/>
  <c r="BB31" i="1"/>
  <c r="BA31" i="1"/>
  <c r="AZ31" i="1"/>
  <c r="AY31" i="1"/>
  <c r="AX31" i="1"/>
  <c r="AW31" i="1"/>
  <c r="AV31" i="1"/>
  <c r="AU31" i="1"/>
  <c r="AT31" i="1"/>
  <c r="AS31" i="1"/>
  <c r="AR31" i="1"/>
  <c r="AQ31" i="1"/>
  <c r="AP31" i="1"/>
  <c r="AO31" i="1"/>
  <c r="AN31" i="1"/>
  <c r="AM31" i="1"/>
  <c r="AL31" i="1"/>
  <c r="AK31" i="1"/>
  <c r="AJ31" i="1"/>
  <c r="AI31" i="1"/>
  <c r="AH31" i="1"/>
  <c r="AG31" i="1"/>
  <c r="AF31" i="1"/>
  <c r="AE31" i="1"/>
  <c r="AD31" i="1"/>
  <c r="AC31" i="1"/>
  <c r="AB31" i="1"/>
  <c r="AA31" i="1"/>
  <c r="Z31" i="1"/>
  <c r="Y31" i="1"/>
  <c r="X31" i="1"/>
  <c r="U31" i="1"/>
  <c r="W31" i="1" s="1"/>
  <c r="CE30" i="1"/>
  <c r="CD30" i="1"/>
  <c r="CC30" i="1"/>
  <c r="CB30" i="1"/>
  <c r="CA30" i="1"/>
  <c r="BZ30" i="1"/>
  <c r="BY30" i="1"/>
  <c r="BX30" i="1"/>
  <c r="BW30" i="1"/>
  <c r="BV30" i="1"/>
  <c r="BU30" i="1"/>
  <c r="BT30" i="1"/>
  <c r="BS30" i="1"/>
  <c r="BR30" i="1"/>
  <c r="BQ30" i="1"/>
  <c r="BP30" i="1"/>
  <c r="BO30" i="1"/>
  <c r="BN30" i="1"/>
  <c r="BM30" i="1"/>
  <c r="BL30" i="1"/>
  <c r="BK30" i="1"/>
  <c r="BJ30" i="1"/>
  <c r="BI30" i="1"/>
  <c r="BH30" i="1"/>
  <c r="BG30" i="1"/>
  <c r="BF30" i="1"/>
  <c r="BE30" i="1"/>
  <c r="BD30" i="1"/>
  <c r="BC30" i="1"/>
  <c r="BB30" i="1"/>
  <c r="BA30" i="1"/>
  <c r="AZ30" i="1"/>
  <c r="AY30" i="1"/>
  <c r="AX30" i="1"/>
  <c r="AW30" i="1"/>
  <c r="AV30" i="1"/>
  <c r="AU30" i="1"/>
  <c r="AT30" i="1"/>
  <c r="AS30" i="1"/>
  <c r="AR30" i="1"/>
  <c r="AQ30" i="1"/>
  <c r="AP30" i="1"/>
  <c r="AO30" i="1"/>
  <c r="AN30" i="1"/>
  <c r="AM30" i="1"/>
  <c r="AL30" i="1"/>
  <c r="AK30" i="1"/>
  <c r="AJ30" i="1"/>
  <c r="AI30" i="1"/>
  <c r="AH30" i="1"/>
  <c r="AG30" i="1"/>
  <c r="AF30" i="1"/>
  <c r="AE30" i="1"/>
  <c r="AD30" i="1"/>
  <c r="AC30" i="1"/>
  <c r="AB30" i="1"/>
  <c r="AA30" i="1"/>
  <c r="Z30" i="1"/>
  <c r="Y30" i="1"/>
  <c r="X30" i="1"/>
  <c r="U30" i="1"/>
  <c r="W30" i="1" s="1"/>
  <c r="CE29" i="1"/>
  <c r="CD29" i="1"/>
  <c r="CC29" i="1"/>
  <c r="CB29" i="1"/>
  <c r="CA29" i="1"/>
  <c r="BZ29" i="1"/>
  <c r="BY29" i="1"/>
  <c r="BX29" i="1"/>
  <c r="BW29" i="1"/>
  <c r="BV29" i="1"/>
  <c r="BU29" i="1"/>
  <c r="BT29" i="1"/>
  <c r="BS29" i="1"/>
  <c r="BR29" i="1"/>
  <c r="BQ29" i="1"/>
  <c r="BP29" i="1"/>
  <c r="BO29" i="1"/>
  <c r="BN29" i="1"/>
  <c r="BM29" i="1"/>
  <c r="BL29" i="1"/>
  <c r="BK29" i="1"/>
  <c r="BJ29" i="1"/>
  <c r="BI29" i="1"/>
  <c r="BH29" i="1"/>
  <c r="BG29" i="1"/>
  <c r="BF29" i="1"/>
  <c r="BE29" i="1"/>
  <c r="BD29" i="1"/>
  <c r="BC29" i="1"/>
  <c r="BB29" i="1"/>
  <c r="BA29" i="1"/>
  <c r="AZ29" i="1"/>
  <c r="AY29" i="1"/>
  <c r="AX29" i="1"/>
  <c r="AW29" i="1"/>
  <c r="AV29" i="1"/>
  <c r="AU29" i="1"/>
  <c r="AT29" i="1"/>
  <c r="AS29" i="1"/>
  <c r="AR29" i="1"/>
  <c r="AQ29" i="1"/>
  <c r="AP29" i="1"/>
  <c r="AO29" i="1"/>
  <c r="AN29" i="1"/>
  <c r="AM29" i="1"/>
  <c r="AL29" i="1"/>
  <c r="AK29" i="1"/>
  <c r="AJ29" i="1"/>
  <c r="AI29" i="1"/>
  <c r="AH29" i="1"/>
  <c r="AG29" i="1"/>
  <c r="AF29" i="1"/>
  <c r="AE29" i="1"/>
  <c r="AD29" i="1"/>
  <c r="AC29" i="1"/>
  <c r="AB29" i="1"/>
  <c r="AA29" i="1"/>
  <c r="Z29" i="1"/>
  <c r="Y29" i="1"/>
  <c r="X29" i="1"/>
  <c r="U29" i="1"/>
  <c r="V29" i="1" s="1"/>
  <c r="CE28" i="1"/>
  <c r="CD28" i="1"/>
  <c r="CC28" i="1"/>
  <c r="CB28" i="1"/>
  <c r="CA28" i="1"/>
  <c r="BZ28" i="1"/>
  <c r="BY28" i="1"/>
  <c r="BX28" i="1"/>
  <c r="BW28" i="1"/>
  <c r="BV28" i="1"/>
  <c r="BU28" i="1"/>
  <c r="BT28" i="1"/>
  <c r="BS28" i="1"/>
  <c r="BR28" i="1"/>
  <c r="BQ28" i="1"/>
  <c r="BP28" i="1"/>
  <c r="BO28" i="1"/>
  <c r="BN28" i="1"/>
  <c r="BM28" i="1"/>
  <c r="BL28" i="1"/>
  <c r="BK28" i="1"/>
  <c r="BJ28" i="1"/>
  <c r="BI28" i="1"/>
  <c r="BH28" i="1"/>
  <c r="BG28" i="1"/>
  <c r="BF28" i="1"/>
  <c r="BE28" i="1"/>
  <c r="BD28" i="1"/>
  <c r="BC28" i="1"/>
  <c r="BB28" i="1"/>
  <c r="BA28" i="1"/>
  <c r="AZ28" i="1"/>
  <c r="AY28" i="1"/>
  <c r="AX28" i="1"/>
  <c r="AW28" i="1"/>
  <c r="AV28" i="1"/>
  <c r="AU28" i="1"/>
  <c r="AT28" i="1"/>
  <c r="AS28" i="1"/>
  <c r="AR28" i="1"/>
  <c r="AQ28" i="1"/>
  <c r="AP28" i="1"/>
  <c r="AO28" i="1"/>
  <c r="AN28" i="1"/>
  <c r="AM28" i="1"/>
  <c r="AL28" i="1"/>
  <c r="AK28" i="1"/>
  <c r="AJ28" i="1"/>
  <c r="AI28" i="1"/>
  <c r="AH28" i="1"/>
  <c r="AG28" i="1"/>
  <c r="AF28" i="1"/>
  <c r="AE28" i="1"/>
  <c r="AD28" i="1"/>
  <c r="AC28" i="1"/>
  <c r="AB28" i="1"/>
  <c r="AA28" i="1"/>
  <c r="Z28" i="1"/>
  <c r="Y28" i="1"/>
  <c r="X28" i="1"/>
  <c r="U28" i="1"/>
  <c r="CE27" i="1"/>
  <c r="CD27" i="1"/>
  <c r="CC27" i="1"/>
  <c r="CB27" i="1"/>
  <c r="CA27" i="1"/>
  <c r="BZ27" i="1"/>
  <c r="BY27" i="1"/>
  <c r="BX27" i="1"/>
  <c r="BW27" i="1"/>
  <c r="BV27" i="1"/>
  <c r="BU27" i="1"/>
  <c r="BT27"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U27" i="1"/>
  <c r="CE26" i="1"/>
  <c r="CD26" i="1"/>
  <c r="CC26" i="1"/>
  <c r="CB26" i="1"/>
  <c r="CA26" i="1"/>
  <c r="BZ26" i="1"/>
  <c r="BY26" i="1"/>
  <c r="BX26" i="1"/>
  <c r="BW26" i="1"/>
  <c r="BV26" i="1"/>
  <c r="BU26" i="1"/>
  <c r="BT26" i="1"/>
  <c r="BS26" i="1"/>
  <c r="BR26" i="1"/>
  <c r="BQ26" i="1"/>
  <c r="BP26" i="1"/>
  <c r="BO26" i="1"/>
  <c r="BN26" i="1"/>
  <c r="BM26" i="1"/>
  <c r="BL26" i="1"/>
  <c r="BK26" i="1"/>
  <c r="BJ26" i="1"/>
  <c r="BI26" i="1"/>
  <c r="BH26" i="1"/>
  <c r="BG26" i="1"/>
  <c r="BF26" i="1"/>
  <c r="BE26" i="1"/>
  <c r="BD26" i="1"/>
  <c r="BC26" i="1"/>
  <c r="BB26" i="1"/>
  <c r="BA26" i="1"/>
  <c r="AZ26" i="1"/>
  <c r="AY26" i="1"/>
  <c r="AX26" i="1"/>
  <c r="AW26" i="1"/>
  <c r="AV26" i="1"/>
  <c r="AU26" i="1"/>
  <c r="AT26" i="1"/>
  <c r="AS26" i="1"/>
  <c r="AR26" i="1"/>
  <c r="AQ26" i="1"/>
  <c r="AP26" i="1"/>
  <c r="AO26" i="1"/>
  <c r="AN26" i="1"/>
  <c r="AM26" i="1"/>
  <c r="AL26" i="1"/>
  <c r="AK26" i="1"/>
  <c r="AJ26" i="1"/>
  <c r="AI26" i="1"/>
  <c r="AH26" i="1"/>
  <c r="AG26" i="1"/>
  <c r="AF26" i="1"/>
  <c r="AE26" i="1"/>
  <c r="AD26" i="1"/>
  <c r="AC26" i="1"/>
  <c r="AB26" i="1"/>
  <c r="AA26" i="1"/>
  <c r="Z26" i="1"/>
  <c r="Y26" i="1"/>
  <c r="X26" i="1"/>
  <c r="U26" i="1"/>
  <c r="CE25" i="1"/>
  <c r="CD25" i="1"/>
  <c r="CC25" i="1"/>
  <c r="CB25" i="1"/>
  <c r="CA25" i="1"/>
  <c r="BZ25" i="1"/>
  <c r="BY25" i="1"/>
  <c r="BX25" i="1"/>
  <c r="BW25" i="1"/>
  <c r="BV25" i="1"/>
  <c r="BU25" i="1"/>
  <c r="BT25" i="1"/>
  <c r="BS25" i="1"/>
  <c r="BR25" i="1"/>
  <c r="BQ25" i="1"/>
  <c r="BP25" i="1"/>
  <c r="BO25" i="1"/>
  <c r="BN25" i="1"/>
  <c r="BM25" i="1"/>
  <c r="BL25" i="1"/>
  <c r="BK25" i="1"/>
  <c r="BJ25" i="1"/>
  <c r="BI25" i="1"/>
  <c r="BH25" i="1"/>
  <c r="BG25" i="1"/>
  <c r="BF25" i="1"/>
  <c r="BE25" i="1"/>
  <c r="BD25" i="1"/>
  <c r="BC25" i="1"/>
  <c r="BB25" i="1"/>
  <c r="BA25" i="1"/>
  <c r="AZ25" i="1"/>
  <c r="AY25" i="1"/>
  <c r="AX25" i="1"/>
  <c r="AW25" i="1"/>
  <c r="AV25" i="1"/>
  <c r="AU25" i="1"/>
  <c r="AT25" i="1"/>
  <c r="AS25" i="1"/>
  <c r="AR25" i="1"/>
  <c r="AQ25" i="1"/>
  <c r="AP25" i="1"/>
  <c r="AO25" i="1"/>
  <c r="AN25" i="1"/>
  <c r="AM25" i="1"/>
  <c r="AL25" i="1"/>
  <c r="AK25" i="1"/>
  <c r="AJ25" i="1"/>
  <c r="AI25" i="1"/>
  <c r="AH25" i="1"/>
  <c r="AG25" i="1"/>
  <c r="AF25" i="1"/>
  <c r="AE25" i="1"/>
  <c r="AD25" i="1"/>
  <c r="AC25" i="1"/>
  <c r="AB25" i="1"/>
  <c r="AA25" i="1"/>
  <c r="Z25" i="1"/>
  <c r="Y25" i="1"/>
  <c r="X25" i="1"/>
  <c r="U25" i="1"/>
  <c r="CE24" i="1"/>
  <c r="CD24" i="1"/>
  <c r="CC24" i="1"/>
  <c r="CB24" i="1"/>
  <c r="CA24" i="1"/>
  <c r="BZ24" i="1"/>
  <c r="BY24" i="1"/>
  <c r="BX24" i="1"/>
  <c r="BW24" i="1"/>
  <c r="BV24" i="1"/>
  <c r="BU24" i="1"/>
  <c r="BT24" i="1"/>
  <c r="BS24" i="1"/>
  <c r="BR24" i="1"/>
  <c r="BQ24" i="1"/>
  <c r="BP24" i="1"/>
  <c r="BO24" i="1"/>
  <c r="BN24" i="1"/>
  <c r="BM24" i="1"/>
  <c r="BL24" i="1"/>
  <c r="BK24" i="1"/>
  <c r="BJ24" i="1"/>
  <c r="BI24" i="1"/>
  <c r="BH24" i="1"/>
  <c r="BG24" i="1"/>
  <c r="BF24" i="1"/>
  <c r="BE24" i="1"/>
  <c r="BD24" i="1"/>
  <c r="BC24" i="1"/>
  <c r="BB24" i="1"/>
  <c r="BA24" i="1"/>
  <c r="AZ24" i="1"/>
  <c r="AY24" i="1"/>
  <c r="AX24" i="1"/>
  <c r="AW24" i="1"/>
  <c r="AV24" i="1"/>
  <c r="AU24" i="1"/>
  <c r="AT24" i="1"/>
  <c r="AS24" i="1"/>
  <c r="AR24" i="1"/>
  <c r="AQ24" i="1"/>
  <c r="AP24" i="1"/>
  <c r="AO24" i="1"/>
  <c r="AN24" i="1"/>
  <c r="AM24" i="1"/>
  <c r="AL24" i="1"/>
  <c r="AK24" i="1"/>
  <c r="AJ24" i="1"/>
  <c r="AI24" i="1"/>
  <c r="AH24" i="1"/>
  <c r="AG24" i="1"/>
  <c r="AF24" i="1"/>
  <c r="AE24" i="1"/>
  <c r="AD24" i="1"/>
  <c r="AC24" i="1"/>
  <c r="AB24" i="1"/>
  <c r="AA24" i="1"/>
  <c r="Z24" i="1"/>
  <c r="Y24" i="1"/>
  <c r="X24" i="1"/>
  <c r="U24" i="1"/>
  <c r="CE23" i="1"/>
  <c r="CD23" i="1"/>
  <c r="CC23" i="1"/>
  <c r="CB23" i="1"/>
  <c r="CA23" i="1"/>
  <c r="BZ23" i="1"/>
  <c r="BY23" i="1"/>
  <c r="BX23" i="1"/>
  <c r="BW23" i="1"/>
  <c r="BV23" i="1"/>
  <c r="BU23" i="1"/>
  <c r="BT23" i="1"/>
  <c r="BS23" i="1"/>
  <c r="BR23" i="1"/>
  <c r="BQ23" i="1"/>
  <c r="BP23" i="1"/>
  <c r="BO23" i="1"/>
  <c r="BN23" i="1"/>
  <c r="BM23" i="1"/>
  <c r="BL23" i="1"/>
  <c r="BK23" i="1"/>
  <c r="BJ23" i="1"/>
  <c r="BI23" i="1"/>
  <c r="BH23" i="1"/>
  <c r="BG23" i="1"/>
  <c r="BF23" i="1"/>
  <c r="BE23" i="1"/>
  <c r="BD23" i="1"/>
  <c r="BC23" i="1"/>
  <c r="BB23" i="1"/>
  <c r="BA23" i="1"/>
  <c r="AZ23" i="1"/>
  <c r="AY23" i="1"/>
  <c r="AX23" i="1"/>
  <c r="AW23" i="1"/>
  <c r="AV23" i="1"/>
  <c r="AU23" i="1"/>
  <c r="AT23" i="1"/>
  <c r="AS23" i="1"/>
  <c r="AR23" i="1"/>
  <c r="AQ23" i="1"/>
  <c r="AP23" i="1"/>
  <c r="AO23" i="1"/>
  <c r="AN23" i="1"/>
  <c r="AM23" i="1"/>
  <c r="AL23" i="1"/>
  <c r="AK23" i="1"/>
  <c r="AJ23" i="1"/>
  <c r="AI23" i="1"/>
  <c r="AH23" i="1"/>
  <c r="AG23" i="1"/>
  <c r="AF23" i="1"/>
  <c r="AE23" i="1"/>
  <c r="AD23" i="1"/>
  <c r="AC23" i="1"/>
  <c r="AB23" i="1"/>
  <c r="AA23" i="1"/>
  <c r="Z23" i="1"/>
  <c r="Y23" i="1"/>
  <c r="X23" i="1"/>
  <c r="U23" i="1"/>
  <c r="V35" i="1" l="1"/>
  <c r="W29" i="1"/>
  <c r="V32" i="1"/>
  <c r="W26" i="1"/>
  <c r="V23" i="1"/>
  <c r="V26" i="1"/>
  <c r="W34" i="1"/>
  <c r="V37" i="1"/>
  <c r="V24" i="1"/>
  <c r="W25" i="1"/>
  <c r="W28" i="1"/>
  <c r="K26" i="1"/>
  <c r="K27" i="1"/>
  <c r="K25" i="1"/>
  <c r="V28" i="1"/>
  <c r="V34" i="1"/>
  <c r="V39" i="1"/>
  <c r="W39" i="1"/>
  <c r="K24" i="1"/>
  <c r="V27" i="1"/>
  <c r="V33" i="1"/>
  <c r="V38" i="1"/>
  <c r="W27" i="1"/>
  <c r="W33" i="1"/>
  <c r="W38" i="1"/>
  <c r="K23" i="1"/>
  <c r="V25" i="1"/>
  <c r="V31" i="1"/>
  <c r="V36" i="1"/>
  <c r="V30" i="1"/>
  <c r="W24" i="1"/>
  <c r="N31" i="1" l="1"/>
  <c r="N34" i="1" s="1"/>
  <c r="N38" i="1" l="1"/>
  <c r="N41" i="1" s="1"/>
  <c r="N43" i="1" s="1"/>
</calcChain>
</file>

<file path=xl/sharedStrings.xml><?xml version="1.0" encoding="utf-8"?>
<sst xmlns="http://schemas.openxmlformats.org/spreadsheetml/2006/main" count="683" uniqueCount="112">
  <si>
    <t>NOTE: Some cells are protected to prevent accidental overwriting. The unlock password is Flyball
Some cells are worked out automatically. These are indicated in yellow in the instructions.</t>
  </si>
  <si>
    <t xml:space="preserve">
</t>
  </si>
  <si>
    <t>Headings grouped under DIVISION SPLIT: ALLOCATE TEAMS TO DIVISIONS</t>
  </si>
  <si>
    <t xml:space="preserve">The aim of this section is to allocate teams to divisions. </t>
  </si>
  <si>
    <t xml:space="preserve">CLUB, TEAM NAME, SEED TIME, WEB or DEC
</t>
  </si>
  <si>
    <r>
      <t xml:space="preserve">Import the team data by copying the CLUB, TEAM NAME, SEED TIME and WEB or DEC data from the </t>
    </r>
    <r>
      <rPr>
        <i/>
        <sz val="11"/>
        <color theme="1"/>
        <rFont val="Aptos Narrow"/>
        <family val="2"/>
        <scheme val="minor"/>
      </rPr>
      <t>Team List</t>
    </r>
    <r>
      <rPr>
        <sz val="11"/>
        <color theme="1"/>
        <rFont val="Aptos Narrow"/>
        <family val="2"/>
        <scheme val="minor"/>
      </rPr>
      <t xml:space="preserve"> tab and PASTE SPECIAL - VALUES ONLY under the ORANGE coloured headings with the same name in this sheet. Make sure it's VALUES ONLY or the colouring will get messed up.
</t>
    </r>
    <r>
      <rPr>
        <i/>
        <sz val="11"/>
        <color theme="1"/>
        <rFont val="Aptos Narrow"/>
        <family val="2"/>
        <scheme val="minor"/>
      </rPr>
      <t>Notes: This must be done in 3 sections as the data are not all in adjacent blocks in each sheet. Do CLUB and TEAM NAME data first, then SEED TIME, then WEB or DEC.</t>
    </r>
  </si>
  <si>
    <t>TEAM NUMBER</t>
  </si>
  <si>
    <t xml:space="preserve">Don't touch. This is just a numerical identifier for each team, from fastest to slowest, in each class of racing. </t>
  </si>
  <si>
    <t xml:space="preserve">TEAM GAPS </t>
  </si>
  <si>
    <t>Don't touch. The sheet works out the team gaps, ie the difference in seed time between each team and the next fastest team.</t>
  </si>
  <si>
    <r>
      <rPr>
        <b/>
        <sz val="11"/>
        <color theme="1"/>
        <rFont val="Aptos Narrow"/>
        <family val="2"/>
        <scheme val="minor"/>
      </rPr>
      <t>SELECT:</t>
    </r>
    <r>
      <rPr>
        <sz val="11"/>
        <color theme="1"/>
        <rFont val="Aptos Narrow"/>
        <family val="2"/>
        <scheme val="minor"/>
      </rPr>
      <t xml:space="preserve"> ALLOCATE DIVISION
</t>
    </r>
    <r>
      <rPr>
        <i/>
        <sz val="11"/>
        <color theme="1"/>
        <rFont val="Aptos Narrow"/>
        <family val="2"/>
        <scheme val="minor"/>
      </rPr>
      <t>Select using the in-cell drop-down list</t>
    </r>
  </si>
  <si>
    <r>
      <t xml:space="preserve">Allocate each team to a division. Look for gaps in the seed times and see if they can make a logical division split that gives divisions of 3 or 4 teams, which are the easiest to work with.
Single-team divisions are not allowed, 2-team divisions are frowned upon, 5 and 6-team divisions are OK but not as convenient as 3 or 4 team.
</t>
    </r>
    <r>
      <rPr>
        <i/>
        <sz val="11"/>
        <color theme="1"/>
        <rFont val="Aptos Narrow"/>
        <family val="2"/>
        <scheme val="minor"/>
      </rPr>
      <t>Once the Division is selected for each team, the row for that team will automatically colour same as in the Race Format area - just makes for easy viewing.</t>
    </r>
  </si>
  <si>
    <r>
      <t xml:space="preserve">BREAK OUT 
</t>
    </r>
    <r>
      <rPr>
        <i/>
        <sz val="11"/>
        <color theme="1"/>
        <rFont val="Aptos Narrow"/>
        <family val="2"/>
        <scheme val="minor"/>
      </rPr>
      <t>For Convenience, the spreadsheet is pre-set to calculate Breakout as (seed time - 0.5 second). 
YOU need to check to see if a Divisional Breakout or a N/A applies. Where this happens, overwrite the calculated value for that team.</t>
    </r>
  </si>
  <si>
    <r>
      <t xml:space="preserve">Breakout Rules for Scratch (Non-handicap) racing:
         - Breakouts do not apply to Division 1 in Regular class racing (Rule 6.22). Other than for this exception:
         - Breakout time for the fastest team in each division is the team's seed time minus 0.5 second, regardless if Web or Declared.
         - Breakout time for every team with a Web time is the same as for the fastest team in that team's division.
         - Breakout time for every team with a Declared time team is the team's seed time minus 0.5 second.
Breakout Rules for Handicap racing :
         - Breakout time for every team is the team's seed time minus 0.5 second.
</t>
    </r>
    <r>
      <rPr>
        <i/>
        <sz val="11"/>
        <color theme="1"/>
        <rFont val="Aptos Narrow"/>
        <family val="2"/>
        <scheme val="minor"/>
      </rPr>
      <t xml:space="preserve"> NOTES: special instructions apply to timing console programming for entry of breakout times in handicap racing;
All breakout times must be rounded down to 1 decimal place</t>
    </r>
  </si>
  <si>
    <t>Headings grouped under RACING FORMAT.</t>
  </si>
  <si>
    <t xml:space="preserve">
</t>
  </si>
  <si>
    <t>The aim of this part is to decide how the Divisions will be run. 
You need to decide the racing format and number of Round Robins for each division. The aim is to try to get the same number of heats for every team, typically around 24-25/day. Typical formats that achieve this are:
For 3-team divisions: Triple Round Robin of best-of-5 racing. 6 Races per team, average 24 heats/team, 9 Races per division.
For 4 team divisions: Double Round Robin of best-of-5 racing. 6 Races per team, average 24 heats/team, 12 Races per division.
For 5-team divisions: Double Round Robin of fixed 3-heat racing. 8 Races per team, fixed 24 heats/team, 20 Races per division.
For 6-team divisions (Rare!): Single Round Robin of fixed 5-heat racing. 5 Races per team, fixed 25 heats/team, 15 Races per division.</t>
  </si>
  <si>
    <t>DIVISION</t>
  </si>
  <si>
    <t>Don't touch. This is just to identify the divisional data to the right.</t>
  </si>
  <si>
    <t>CALCULATED: DIVISION GAP</t>
  </si>
  <si>
    <t>Don't touch. For each pair of adjacent divisions, the sheet works out the difference in time between the slowest team in the faster division and the fastest team in the slower division.</t>
  </si>
  <si>
    <t>CALCULATED: DIVISIONAL SPREAD</t>
  </si>
  <si>
    <t>Don't touch. For each division, the sheet works out t the difference in time between the fastest team and the slowest team.This is used in deciding Handicaps.</t>
  </si>
  <si>
    <r>
      <rPr>
        <b/>
        <sz val="11"/>
        <color theme="1"/>
        <rFont val="Aptos Narrow"/>
        <family val="2"/>
        <scheme val="minor"/>
      </rPr>
      <t>SELECT:</t>
    </r>
    <r>
      <rPr>
        <sz val="11"/>
        <color theme="1"/>
        <rFont val="Aptos Narrow"/>
        <family val="2"/>
        <scheme val="minor"/>
      </rPr>
      <t xml:space="preserve"> HANDICAP/ NON-HANDICAP 
</t>
    </r>
    <r>
      <rPr>
        <i/>
        <sz val="11"/>
        <color theme="1"/>
        <rFont val="Aptos Narrow"/>
        <family val="2"/>
        <scheme val="minor"/>
      </rPr>
      <t>Select using the in-cell drop-down list</t>
    </r>
  </si>
  <si>
    <t>Work out which divisions will be Handicap and which will be Non-handicap based on the Divisional Spread (DS) in accordance with the AFA Rules:
 *Divisions with a DS of 1 second or less are NON-HANDICAP
 *Divisions with a DS greater than 2 seconds are HANDICAP
 *Divisions with a DS more than 1 second and equal to or less than 2 seconds may be either Handicap or Non-Handicap depending on other parameters.</t>
  </si>
  <si>
    <r>
      <rPr>
        <b/>
        <sz val="11"/>
        <color theme="1"/>
        <rFont val="Aptos Narrow"/>
        <family val="2"/>
        <scheme val="minor"/>
      </rPr>
      <t>SELECT:</t>
    </r>
    <r>
      <rPr>
        <sz val="11"/>
        <color theme="1"/>
        <rFont val="Aptos Narrow"/>
        <family val="2"/>
        <scheme val="minor"/>
      </rPr>
      <t xml:space="preserve"> RACE FORMAT</t>
    </r>
  </si>
  <si>
    <t>Use the in-cell drop down list to select the racing format for this division.</t>
  </si>
  <si>
    <r>
      <rPr>
        <b/>
        <sz val="11"/>
        <color theme="1"/>
        <rFont val="Aptos Narrow"/>
        <family val="2"/>
        <scheme val="minor"/>
      </rPr>
      <t>ENTER:</t>
    </r>
    <r>
      <rPr>
        <sz val="11"/>
        <color theme="1"/>
        <rFont val="Aptos Narrow"/>
        <family val="2"/>
        <scheme val="minor"/>
      </rPr>
      <t xml:space="preserve"> NUMBER OF RR</t>
    </r>
  </si>
  <si>
    <r>
      <t xml:space="preserve">Enter the number of Round Robins for this division. </t>
    </r>
    <r>
      <rPr>
        <i/>
        <sz val="11"/>
        <color theme="1"/>
        <rFont val="Aptos Narrow"/>
        <family val="2"/>
        <scheme val="minor"/>
      </rPr>
      <t>Use numbers not words.</t>
    </r>
  </si>
  <si>
    <t>CALCULATED: RACES PER TEAM</t>
  </si>
  <si>
    <t>Don't touch. The sheet works out the number of races for each team in this division. Use this to make sure that teams have, as close as possible, the same number of heats during the comp.</t>
  </si>
  <si>
    <t>CALCULATED: RACES PER DIVISION</t>
  </si>
  <si>
    <t>Don't touch. The sheet works out the total number of races for this division in this Race Meeting. Used later in the sheet to estimate the total amount of racing time for the meeting and predict likely finishing time.</t>
  </si>
  <si>
    <t>Under RACE MEETING DURATION ESTIMATES</t>
  </si>
  <si>
    <t xml:space="preserve">
</t>
  </si>
  <si>
    <r>
      <rPr>
        <i/>
        <sz val="11"/>
        <color theme="1"/>
        <rFont val="Aptos Narrow"/>
        <family val="2"/>
        <scheme val="minor"/>
      </rPr>
      <t xml:space="preserve">The sheet uses calculated numbers of races of each type and typical racing rates for races of each type, your allowance for breaks such as lunch, and your specified start time for racing to estimate total racing duration, total race meeting duration including breaks, and estimated finish time. Note, this does NOT include raffles and prizegiving unless you include them in your breaks.
</t>
    </r>
    <r>
      <rPr>
        <sz val="11"/>
        <color theme="1"/>
        <rFont val="Aptos Narrow"/>
        <family val="2"/>
        <scheme val="minor"/>
      </rPr>
      <t xml:space="preserve">There are places where you can enter data such as anticipated racing rate (races per hour), durations for breaks such as lunch and tea, and start time for the day's racing.
</t>
    </r>
  </si>
  <si>
    <t>DIVISION SPLIT: ALLOCATE TEAMS TO DIVISIONS</t>
  </si>
  <si>
    <t>RACING FORMAT</t>
  </si>
  <si>
    <t>Division Calcs</t>
  </si>
  <si>
    <t>Team Seed time by Division</t>
  </si>
  <si>
    <t>CLUB</t>
  </si>
  <si>
    <t>TEAM NAME</t>
  </si>
  <si>
    <t>TEAM #</t>
  </si>
  <si>
    <t>TEAM SEED TIME</t>
  </si>
  <si>
    <t>TEAM GAP</t>
  </si>
  <si>
    <t>ALLOCATE DIVISION</t>
  </si>
  <si>
    <t>WEB or DEC</t>
  </si>
  <si>
    <t>BREAK OUT</t>
  </si>
  <si>
    <t>NUMBER OF TEAMS</t>
  </si>
  <si>
    <t>DIVISIONAL GAP</t>
  </si>
  <si>
    <t>DIVISIONAL SPREAD</t>
  </si>
  <si>
    <t xml:space="preserve">SELECT: HANDICAP/ NON-HANDICAP </t>
  </si>
  <si>
    <t>SELECT: RACE FORMAT</t>
  </si>
  <si>
    <t>ENTER: NUMBER OF RR</t>
  </si>
  <si>
    <t>Division</t>
  </si>
  <si>
    <t># teams/ division</t>
  </si>
  <si>
    <t>Divisional Spread</t>
  </si>
  <si>
    <t>Divisional Gap</t>
  </si>
  <si>
    <t>Norwest Flyball Club Inc</t>
  </si>
  <si>
    <t>Norwest Thunderdogs 1</t>
  </si>
  <si>
    <t>WEB</t>
  </si>
  <si>
    <t>HANDICAP</t>
  </si>
  <si>
    <t>Best of 5</t>
  </si>
  <si>
    <t>Norwest Thunderdogs 3</t>
  </si>
  <si>
    <t>DEC</t>
  </si>
  <si>
    <t>NON-HANDICAP</t>
  </si>
  <si>
    <t>Norwest Thunderdogs 4</t>
  </si>
  <si>
    <t>South Coast Tsunami Flyball</t>
  </si>
  <si>
    <t>Tidal Wave</t>
  </si>
  <si>
    <t>Southern Cross Flyball Club</t>
  </si>
  <si>
    <t>Star Burst</t>
  </si>
  <si>
    <t>Unleashed Flyball Club Inc</t>
  </si>
  <si>
    <t>Unleashed Force</t>
  </si>
  <si>
    <t>Sydney Scallywags Flyball Inc</t>
  </si>
  <si>
    <t>Scallywag Scoundrels</t>
  </si>
  <si>
    <t>Wollongong Wonder Woofs</t>
  </si>
  <si>
    <t>Wylee Woofers</t>
  </si>
  <si>
    <t>Norwest Thunderdogs 5</t>
  </si>
  <si>
    <t>St George Flyball Club Inc</t>
  </si>
  <si>
    <t>Havoc Hounds</t>
  </si>
  <si>
    <t>Sydneysiders</t>
  </si>
  <si>
    <t>Norwest Thunderdogs 7</t>
  </si>
  <si>
    <t>OPEN</t>
  </si>
  <si>
    <t>Thunderdog Tsunami</t>
  </si>
  <si>
    <t>O1</t>
  </si>
  <si>
    <t>Maximum Mayhem</t>
  </si>
  <si>
    <t>O2</t>
  </si>
  <si>
    <t>MAD Flyers</t>
  </si>
  <si>
    <t>O3</t>
  </si>
  <si>
    <t>Scallywag Terrors</t>
  </si>
  <si>
    <t>O4</t>
  </si>
  <si>
    <t>O5</t>
  </si>
  <si>
    <t>RACE MEETING DURATION ESTIMATES</t>
  </si>
  <si>
    <t>Numbers of Races</t>
  </si>
  <si>
    <t>Calculated</t>
  </si>
  <si>
    <t>Fixed 3-heat</t>
  </si>
  <si>
    <t>Fixed 5-heat</t>
  </si>
  <si>
    <t>TOTAL</t>
  </si>
  <si>
    <t>Enter Your best guess Racing Rate in races/hour</t>
  </si>
  <si>
    <t>Racing time (hours)</t>
  </si>
  <si>
    <t>Enter Lunch break including training (hours)</t>
  </si>
  <si>
    <t>Enter Other breaks (hours)</t>
  </si>
  <si>
    <t>Total Race Meeting Time (hours)</t>
  </si>
  <si>
    <t>Enter Race Meeting Start Time</t>
  </si>
  <si>
    <t>Estimated end of Racing</t>
  </si>
  <si>
    <t>Race Meeting Running Order</t>
  </si>
  <si>
    <t>Race no</t>
  </si>
  <si>
    <t>Handicap</t>
  </si>
  <si>
    <t>Left</t>
  </si>
  <si>
    <t>Right</t>
  </si>
  <si>
    <t/>
  </si>
  <si>
    <t>Non-Handicap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</si>
</sst>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9" x14ac:knownFonts="1">
    <font>
      <sz val="11"/>
      <color theme="1"/>
      <name val="Aptos Narrow"/>
      <family val="2"/>
      <scheme val="minor"/>
    </font>
    <font>
      <sz val="11"/>
      <color rgb="FF3F3F76"/>
      <name val="Aptos Narrow"/>
      <family val="2"/>
      <scheme val="minor"/>
    </font>
    <font>
      <b/>
      <sz val="11"/>
      <color rgb="FFFA7D00"/>
      <name val="Aptos Narrow"/>
      <family val="2"/>
      <scheme val="minor"/>
    </font>
    <font>
      <b/>
      <sz val="11"/>
      <color theme="1"/>
      <name val="Aptos Narrow"/>
      <family val="2"/>
      <scheme val="minor"/>
    </font>
    <font>
      <i/>
      <sz val="11"/>
      <color theme="1"/>
      <name val="Aptos Narrow"/>
      <family val="2"/>
      <scheme val="minor"/>
    </font>
    <font>
      <b/>
      <sz val="12"/>
      <color theme="1"/>
      <name val="Aptos Narrow"/>
      <family val="2"/>
      <scheme val="minor"/>
    </font>
    <font>
      <sz val="10"/>
      <color theme="1"/>
      <name val="Aptos Narrow"/>
      <family val="2"/>
      <scheme val="minor"/>
    </font>
    <font>
      <sz val="10"/>
      <color theme="0"/>
      <name val="Aptos Narrow"/>
      <family val="2"/>
      <scheme val="minor"/>
    </font>
    <font>
      <sz val="10"/>
      <name val="Aptos Narrow"/>
      <family val="2"/>
      <scheme val="minor"/>
    </font>
  </fonts>
  <fills count="23">
    <fill>
      <patternFill patternType="none"/>
    </fill>
    <fill>
      <patternFill patternType="gray125"/>
    </fill>
    <fill>
      <patternFill patternType="solid">
        <fgColor rgb="FFFFCC99"/>
      </patternFill>
    </fill>
    <fill>
      <patternFill patternType="solid">
        <fgColor rgb="FFF2F2F2"/>
      </patternFill>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C00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rgb="FF92D050"/>
        <bgColor indexed="64"/>
      </patternFill>
    </fill>
    <fill>
      <patternFill patternType="solid">
        <fgColor theme="9" tint="-0.249977111117893"/>
        <bgColor indexed="64"/>
      </patternFill>
    </fill>
    <fill>
      <patternFill patternType="solid">
        <fgColor rgb="FFFF0000"/>
        <bgColor indexed="64"/>
      </patternFill>
    </fill>
    <fill>
      <patternFill patternType="solid">
        <fgColor rgb="FF0070C0"/>
        <bgColor indexed="64"/>
      </patternFill>
    </fill>
    <fill>
      <patternFill patternType="solid">
        <fgColor rgb="FF00B0F0"/>
        <bgColor indexed="64"/>
      </patternFill>
    </fill>
    <fill>
      <patternFill patternType="solid">
        <fgColor rgb="FF7030A0"/>
        <bgColor indexed="64"/>
      </patternFill>
    </fill>
    <fill>
      <patternFill patternType="solid">
        <fgColor rgb="FFFF3399"/>
        <bgColor indexed="64"/>
      </patternFill>
    </fill>
    <fill>
      <patternFill patternType="solid">
        <fgColor rgb="FFC1500B"/>
        <bgColor indexed="64"/>
      </patternFill>
    </fill>
    <fill>
      <patternFill patternType="solid">
        <fgColor theme="5" tint="0.79998168889431442"/>
        <bgColor indexed="64"/>
      </patternFill>
    </fill>
  </fills>
  <borders count="47">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double">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right style="medium">
        <color indexed="64"/>
      </right>
      <top/>
      <bottom style="double">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bottom style="thin">
        <color indexed="64"/>
      </bottom>
      <diagonal/>
    </border>
  </borders>
  <cellStyleXfs count="3">
    <xf numFmtId="0" fontId="0" fillId="0" borderId="0"/>
    <xf numFmtId="0" fontId="1" fillId="2" borderId="1" applyNumberFormat="0" applyAlignment="0" applyProtection="0"/>
    <xf numFmtId="0" fontId="2" fillId="3" borderId="1" applyNumberFormat="0" applyAlignment="0" applyProtection="0"/>
  </cellStyleXfs>
  <cellXfs count="230">
    <xf numFmtId="0" fontId="0" fillId="0" borderId="0" xfId="0"/>
    <xf numFmtId="0" fontId="0" fillId="0" borderId="0" xfId="0" applyAlignment="1">
      <alignment wrapText="1"/>
    </xf>
    <xf numFmtId="0" fontId="0" fillId="0" borderId="2" xfId="0" applyBorder="1" applyAlignment="1">
      <alignment vertical="top" wrapText="1"/>
    </xf>
    <xf numFmtId="0" fontId="0" fillId="0" borderId="2" xfId="0" applyBorder="1" applyAlignment="1">
      <alignment wrapText="1"/>
    </xf>
    <xf numFmtId="0" fontId="0" fillId="4" borderId="2" xfId="0" applyFill="1" applyBorder="1" applyAlignment="1">
      <alignment wrapText="1"/>
    </xf>
    <xf numFmtId="0" fontId="0" fillId="4" borderId="5" xfId="0" applyFill="1" applyBorder="1" applyAlignment="1">
      <alignment horizontal="left" vertical="top"/>
    </xf>
    <xf numFmtId="0" fontId="0" fillId="4" borderId="2" xfId="0" applyFill="1" applyBorder="1"/>
    <xf numFmtId="0" fontId="0" fillId="4" borderId="2" xfId="0" applyFill="1" applyBorder="1" applyAlignment="1">
      <alignment vertical="top" wrapText="1"/>
    </xf>
    <xf numFmtId="0" fontId="2" fillId="3" borderId="1" xfId="2" applyAlignment="1">
      <alignment vertical="top" wrapText="1"/>
    </xf>
    <xf numFmtId="0" fontId="2" fillId="3" borderId="0" xfId="2" applyBorder="1" applyAlignment="1">
      <alignment horizontal="center" vertical="center" wrapText="1"/>
    </xf>
    <xf numFmtId="0" fontId="3" fillId="5" borderId="8"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5" borderId="8" xfId="0" applyFont="1" applyFill="1" applyBorder="1" applyAlignment="1">
      <alignment vertical="center" wrapText="1"/>
    </xf>
    <xf numFmtId="0" fontId="3" fillId="5" borderId="9" xfId="0" applyFont="1" applyFill="1" applyBorder="1" applyAlignment="1">
      <alignment vertical="center" wrapText="1"/>
    </xf>
    <xf numFmtId="0" fontId="3" fillId="5" borderId="10" xfId="0" applyFont="1" applyFill="1" applyBorder="1" applyAlignment="1">
      <alignment vertical="center" wrapText="1"/>
    </xf>
    <xf numFmtId="0" fontId="3" fillId="5" borderId="13"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0" fillId="0" borderId="17"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2" xfId="0" applyBorder="1" applyAlignment="1">
      <alignment horizontal="center" vertical="center"/>
    </xf>
    <xf numFmtId="0" fontId="0" fillId="0" borderId="18" xfId="0" applyBorder="1" applyAlignment="1">
      <alignment horizontal="center" vertical="center"/>
    </xf>
    <xf numFmtId="0" fontId="3" fillId="5" borderId="20" xfId="0" applyFont="1" applyFill="1" applyBorder="1" applyAlignment="1">
      <alignment horizontal="center" vertical="center" wrapText="1"/>
    </xf>
    <xf numFmtId="0" fontId="0" fillId="0" borderId="18"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3" fillId="5" borderId="25" xfId="0" applyFont="1" applyFill="1" applyBorder="1" applyAlignment="1">
      <alignment horizontal="center" vertical="center" wrapText="1"/>
    </xf>
    <xf numFmtId="0" fontId="3" fillId="9" borderId="17" xfId="0" applyFont="1" applyFill="1" applyBorder="1" applyAlignment="1">
      <alignment horizontal="center" vertical="center"/>
    </xf>
    <xf numFmtId="0" fontId="0" fillId="9" borderId="2" xfId="0" applyFill="1" applyBorder="1" applyAlignment="1">
      <alignment horizontal="center" vertical="center"/>
    </xf>
    <xf numFmtId="0" fontId="0" fillId="9" borderId="2" xfId="0" applyFill="1" applyBorder="1" applyAlignment="1" applyProtection="1">
      <alignment horizontal="center" vertical="center"/>
      <protection locked="0"/>
    </xf>
    <xf numFmtId="0" fontId="0" fillId="9" borderId="27" xfId="0" applyFill="1" applyBorder="1" applyAlignment="1">
      <alignment horizontal="center" vertical="center"/>
    </xf>
    <xf numFmtId="0" fontId="3" fillId="5" borderId="26" xfId="0" applyFont="1" applyFill="1" applyBorder="1" applyAlignment="1">
      <alignment horizontal="center" vertical="center" wrapText="1"/>
    </xf>
    <xf numFmtId="0" fontId="0" fillId="0" borderId="2" xfId="0" applyBorder="1" applyAlignment="1">
      <alignment horizontal="center"/>
    </xf>
    <xf numFmtId="0" fontId="0" fillId="0" borderId="27" xfId="0" applyBorder="1" applyAlignment="1">
      <alignment horizontal="center"/>
    </xf>
    <xf numFmtId="0" fontId="0" fillId="0" borderId="17" xfId="0" applyBorder="1" applyAlignment="1">
      <alignment horizontal="center"/>
    </xf>
    <xf numFmtId="0" fontId="3" fillId="5" borderId="28" xfId="0" applyFont="1" applyFill="1" applyBorder="1" applyAlignment="1">
      <alignment horizontal="center" vertical="center" wrapText="1"/>
    </xf>
    <xf numFmtId="0" fontId="3" fillId="10" borderId="17" xfId="0" applyFont="1" applyFill="1" applyBorder="1" applyAlignment="1">
      <alignment horizontal="center" vertical="center"/>
    </xf>
    <xf numFmtId="0" fontId="0" fillId="10" borderId="2" xfId="0" applyFill="1" applyBorder="1" applyAlignment="1">
      <alignment horizontal="center" vertical="center"/>
    </xf>
    <xf numFmtId="0" fontId="0" fillId="10" borderId="2" xfId="0" applyFill="1" applyBorder="1" applyAlignment="1" applyProtection="1">
      <alignment horizontal="center" vertical="center"/>
      <protection locked="0"/>
    </xf>
    <xf numFmtId="0" fontId="0" fillId="10" borderId="27" xfId="0" applyFill="1" applyBorder="1" applyAlignment="1">
      <alignment horizontal="center" vertical="center"/>
    </xf>
    <xf numFmtId="0" fontId="3" fillId="11" borderId="17" xfId="0" applyFont="1" applyFill="1" applyBorder="1" applyAlignment="1">
      <alignment horizontal="center" vertical="center"/>
    </xf>
    <xf numFmtId="0" fontId="0" fillId="11" borderId="2" xfId="0" applyFill="1" applyBorder="1" applyAlignment="1">
      <alignment horizontal="center" vertical="center" wrapText="1"/>
    </xf>
    <xf numFmtId="0" fontId="0" fillId="11" borderId="2" xfId="0" applyFill="1" applyBorder="1" applyAlignment="1" applyProtection="1">
      <alignment horizontal="center" vertical="center" wrapText="1"/>
      <protection locked="0"/>
    </xf>
    <xf numFmtId="0" fontId="0" fillId="11" borderId="2" xfId="0" applyFill="1" applyBorder="1" applyAlignment="1">
      <alignment horizontal="center" vertical="center"/>
    </xf>
    <xf numFmtId="0" fontId="0" fillId="11" borderId="27" xfId="0" applyFill="1" applyBorder="1" applyAlignment="1">
      <alignment horizontal="center" vertical="center"/>
    </xf>
    <xf numFmtId="0" fontId="3" fillId="5" borderId="32" xfId="0" applyFont="1" applyFill="1" applyBorder="1" applyAlignment="1">
      <alignment horizontal="center" vertical="center" wrapText="1"/>
    </xf>
    <xf numFmtId="0" fontId="0" fillId="0" borderId="30" xfId="0" applyBorder="1" applyAlignment="1">
      <alignment horizontal="center"/>
    </xf>
    <xf numFmtId="0" fontId="0" fillId="0" borderId="31" xfId="0" applyBorder="1" applyAlignment="1">
      <alignment horizontal="center"/>
    </xf>
    <xf numFmtId="0" fontId="0" fillId="0" borderId="29" xfId="0" applyBorder="1" applyAlignment="1">
      <alignment horizontal="center"/>
    </xf>
    <xf numFmtId="0" fontId="3" fillId="5" borderId="33" xfId="0" applyFont="1" applyFill="1" applyBorder="1" applyAlignment="1">
      <alignment horizontal="center" vertical="center" wrapText="1"/>
    </xf>
    <xf numFmtId="0" fontId="0" fillId="0" borderId="0" xfId="0" applyAlignment="1">
      <alignment horizontal="center" vertical="center"/>
    </xf>
    <xf numFmtId="0" fontId="3" fillId="5" borderId="34"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wrapText="1"/>
    </xf>
    <xf numFmtId="0" fontId="0" fillId="0" borderId="22" xfId="0" applyBorder="1" applyAlignment="1">
      <alignment horizontal="center" vertical="center"/>
    </xf>
    <xf numFmtId="0" fontId="2" fillId="3" borderId="22" xfId="2" applyBorder="1" applyAlignment="1">
      <alignment horizontal="center" vertical="center"/>
    </xf>
    <xf numFmtId="0" fontId="2" fillId="3" borderId="2" xfId="2" applyBorder="1" applyAlignment="1">
      <alignment horizontal="center" vertical="center"/>
    </xf>
    <xf numFmtId="0" fontId="0" fillId="0" borderId="39" xfId="0" applyBorder="1" applyAlignment="1">
      <alignment horizontal="center" vertical="center"/>
    </xf>
    <xf numFmtId="0" fontId="2" fillId="3" borderId="39" xfId="2" applyBorder="1" applyAlignment="1">
      <alignment horizontal="center" vertical="center"/>
    </xf>
    <xf numFmtId="0" fontId="0" fillId="0" borderId="11" xfId="0" applyBorder="1" applyAlignment="1">
      <alignment horizontal="center" vertical="center"/>
    </xf>
    <xf numFmtId="1" fontId="2" fillId="3" borderId="11" xfId="2" applyNumberFormat="1" applyBorder="1" applyAlignment="1">
      <alignment horizontal="center" vertical="center"/>
    </xf>
    <xf numFmtId="0" fontId="1" fillId="2" borderId="18" xfId="1" applyBorder="1" applyAlignment="1" applyProtection="1">
      <alignment horizontal="center" vertical="center"/>
      <protection locked="0"/>
    </xf>
    <xf numFmtId="0" fontId="0" fillId="0" borderId="38" xfId="0" applyBorder="1"/>
    <xf numFmtId="0" fontId="1" fillId="2" borderId="2" xfId="1" applyBorder="1" applyAlignment="1" applyProtection="1">
      <alignment horizontal="center" vertical="center"/>
      <protection locked="0"/>
    </xf>
    <xf numFmtId="0" fontId="0" fillId="0" borderId="30" xfId="0" applyBorder="1" applyAlignment="1">
      <alignment horizontal="center" vertical="center"/>
    </xf>
    <xf numFmtId="0" fontId="1" fillId="2" borderId="30" xfId="1" applyBorder="1" applyAlignment="1" applyProtection="1">
      <alignment horizontal="center" vertical="center"/>
      <protection locked="0"/>
    </xf>
    <xf numFmtId="0" fontId="0" fillId="0" borderId="40" xfId="0" applyBorder="1"/>
    <xf numFmtId="0" fontId="2" fillId="3" borderId="18" xfId="2" applyBorder="1" applyAlignment="1">
      <alignment horizontal="center" vertical="center"/>
    </xf>
    <xf numFmtId="0" fontId="2" fillId="3" borderId="23" xfId="2" applyBorder="1" applyAlignment="1">
      <alignment vertical="center" wrapText="1"/>
    </xf>
    <xf numFmtId="0" fontId="1" fillId="2" borderId="39" xfId="1" applyBorder="1" applyAlignment="1" applyProtection="1">
      <alignment horizontal="center" vertical="center"/>
      <protection locked="0"/>
    </xf>
    <xf numFmtId="0" fontId="0" fillId="0" borderId="42" xfId="0" applyBorder="1"/>
    <xf numFmtId="0" fontId="2" fillId="3" borderId="44" xfId="2" applyBorder="1" applyAlignment="1">
      <alignment horizontal="center" vertical="center"/>
    </xf>
    <xf numFmtId="0" fontId="2" fillId="3" borderId="45" xfId="2" applyBorder="1" applyAlignment="1">
      <alignment vertical="center"/>
    </xf>
    <xf numFmtId="18" fontId="1" fillId="2" borderId="22" xfId="1" applyNumberFormat="1" applyBorder="1" applyAlignment="1" applyProtection="1">
      <alignment horizontal="center" vertical="center"/>
      <protection locked="0"/>
    </xf>
    <xf numFmtId="0" fontId="0" fillId="0" borderId="37" xfId="0" applyBorder="1"/>
    <xf numFmtId="18" fontId="2" fillId="3" borderId="30" xfId="2" applyNumberFormat="1" applyBorder="1" applyAlignment="1">
      <alignment horizontal="center" vertical="center"/>
    </xf>
    <xf numFmtId="0" fontId="2" fillId="3" borderId="31" xfId="2" applyBorder="1" applyAlignment="1">
      <alignment vertical="center"/>
    </xf>
    <xf numFmtId="0" fontId="0" fillId="0" borderId="0" xfId="0" applyAlignment="1">
      <alignment horizontal="center"/>
    </xf>
    <xf numFmtId="0" fontId="0" fillId="0" borderId="46"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0" xfId="0" applyAlignment="1" applyProtection="1">
      <alignment horizontal="center" vertical="center"/>
      <protection locked="0"/>
    </xf>
    <xf numFmtId="0" fontId="6" fillId="0" borderId="0" xfId="0" applyFont="1" applyAlignment="1">
      <alignment vertical="top"/>
    </xf>
    <xf numFmtId="0" fontId="6" fillId="0" borderId="12" xfId="0" applyFont="1" applyBorder="1" applyAlignment="1">
      <alignment vertical="center"/>
    </xf>
    <xf numFmtId="0" fontId="6" fillId="0" borderId="0" xfId="0" applyFont="1" applyAlignment="1">
      <alignment vertical="center"/>
    </xf>
    <xf numFmtId="0" fontId="6" fillId="0" borderId="38" xfId="0" applyFont="1" applyBorder="1" applyAlignment="1">
      <alignment vertical="center"/>
    </xf>
    <xf numFmtId="0" fontId="6" fillId="15" borderId="38" xfId="0" applyFont="1" applyFill="1" applyBorder="1"/>
    <xf numFmtId="0" fontId="6" fillId="0" borderId="0" xfId="0" applyFont="1"/>
    <xf numFmtId="0" fontId="6" fillId="4" borderId="2" xfId="0" applyFont="1" applyFill="1" applyBorder="1"/>
    <xf numFmtId="0" fontId="6" fillId="4" borderId="27" xfId="0" applyFont="1" applyFill="1" applyBorder="1"/>
    <xf numFmtId="0" fontId="6" fillId="0" borderId="0" xfId="0" applyFont="1" applyAlignment="1">
      <alignment horizontal="center"/>
    </xf>
    <xf numFmtId="0" fontId="7" fillId="16" borderId="2" xfId="0" applyFont="1" applyFill="1" applyBorder="1"/>
    <xf numFmtId="0" fontId="7" fillId="16" borderId="27" xfId="0" applyFont="1" applyFill="1" applyBorder="1"/>
    <xf numFmtId="0" fontId="6" fillId="9" borderId="27" xfId="0" applyFont="1" applyFill="1" applyBorder="1"/>
    <xf numFmtId="0" fontId="6" fillId="9" borderId="2" xfId="0" applyFont="1" applyFill="1" applyBorder="1"/>
    <xf numFmtId="0" fontId="6" fillId="7" borderId="27" xfId="0" applyFont="1" applyFill="1" applyBorder="1"/>
    <xf numFmtId="0" fontId="6" fillId="7" borderId="2" xfId="0" applyFont="1" applyFill="1" applyBorder="1"/>
    <xf numFmtId="0" fontId="7" fillId="17" borderId="27" xfId="0" applyFont="1" applyFill="1" applyBorder="1"/>
    <xf numFmtId="0" fontId="7" fillId="17" borderId="2" xfId="0" applyFont="1" applyFill="1" applyBorder="1"/>
    <xf numFmtId="0" fontId="6" fillId="13" borderId="27" xfId="0" applyFont="1" applyFill="1" applyBorder="1"/>
    <xf numFmtId="0" fontId="6" fillId="13" borderId="2" xfId="0" applyFont="1" applyFill="1" applyBorder="1"/>
    <xf numFmtId="0" fontId="6" fillId="18" borderId="27" xfId="0" applyFont="1" applyFill="1" applyBorder="1"/>
    <xf numFmtId="0" fontId="6" fillId="18" borderId="2" xfId="0" applyFont="1" applyFill="1" applyBorder="1"/>
    <xf numFmtId="0" fontId="7" fillId="19" borderId="2" xfId="0" applyFont="1" applyFill="1" applyBorder="1"/>
    <xf numFmtId="0" fontId="7" fillId="19" borderId="27" xfId="0" applyFont="1" applyFill="1" applyBorder="1"/>
    <xf numFmtId="0" fontId="6" fillId="20" borderId="2" xfId="0" applyFont="1" applyFill="1" applyBorder="1"/>
    <xf numFmtId="0" fontId="6" fillId="20" borderId="27" xfId="0" applyFont="1" applyFill="1" applyBorder="1"/>
    <xf numFmtId="0" fontId="6" fillId="12" borderId="2" xfId="0" applyFont="1" applyFill="1" applyBorder="1"/>
    <xf numFmtId="0" fontId="6" fillId="12" borderId="27" xfId="0" applyFont="1" applyFill="1" applyBorder="1"/>
    <xf numFmtId="0" fontId="6" fillId="21" borderId="27" xfId="0" applyFont="1" applyFill="1" applyBorder="1"/>
    <xf numFmtId="0" fontId="6" fillId="21" borderId="2" xfId="0" applyFont="1" applyFill="1" applyBorder="1"/>
    <xf numFmtId="0" fontId="8" fillId="0" borderId="17" xfId="0" applyFont="1" applyBorder="1"/>
    <xf numFmtId="0" fontId="8" fillId="0" borderId="2" xfId="0" applyFont="1" applyBorder="1" applyAlignment="1">
      <alignment horizontal="center"/>
    </xf>
    <xf numFmtId="0" fontId="8" fillId="0" borderId="2" xfId="0" applyFont="1" applyBorder="1"/>
    <xf numFmtId="0" fontId="8" fillId="0" borderId="27" xfId="0" applyFont="1" applyBorder="1"/>
    <xf numFmtId="0" fontId="8" fillId="0" borderId="0" xfId="0" applyFont="1"/>
    <xf numFmtId="0" fontId="8" fillId="0" borderId="0" xfId="0" applyFont="1" applyAlignment="1">
      <alignment horizontal="center"/>
    </xf>
    <xf numFmtId="0" fontId="6" fillId="8" borderId="17" xfId="0" applyFont="1" applyFill="1" applyBorder="1"/>
    <xf numFmtId="0" fontId="6" fillId="8" borderId="2" xfId="0" applyFont="1" applyFill="1" applyBorder="1" applyAlignment="1">
      <alignment horizontal="center"/>
    </xf>
    <xf numFmtId="0" fontId="6" fillId="8" borderId="2" xfId="0" applyFont="1" applyFill="1" applyBorder="1"/>
    <xf numFmtId="0" fontId="6" fillId="9" borderId="17" xfId="0" applyFont="1" applyFill="1" applyBorder="1"/>
    <xf numFmtId="0" fontId="6" fillId="9" borderId="2" xfId="0" applyFont="1" applyFill="1" applyBorder="1" applyAlignment="1">
      <alignment horizontal="center"/>
    </xf>
    <xf numFmtId="0" fontId="6" fillId="10" borderId="17" xfId="0" applyFont="1" applyFill="1" applyBorder="1"/>
    <xf numFmtId="0" fontId="6" fillId="10" borderId="2" xfId="0" applyFont="1" applyFill="1" applyBorder="1" applyAlignment="1">
      <alignment horizontal="center"/>
    </xf>
    <xf numFmtId="0" fontId="6" fillId="10" borderId="2" xfId="0" applyFont="1" applyFill="1" applyBorder="1"/>
    <xf numFmtId="0" fontId="6" fillId="22" borderId="17" xfId="0" applyFont="1" applyFill="1" applyBorder="1"/>
    <xf numFmtId="0" fontId="6" fillId="22" borderId="2" xfId="0" applyFont="1" applyFill="1" applyBorder="1" applyAlignment="1">
      <alignment horizontal="center"/>
    </xf>
    <xf numFmtId="0" fontId="6" fillId="22" borderId="2" xfId="0" applyFont="1" applyFill="1" applyBorder="1"/>
    <xf numFmtId="0" fontId="6" fillId="14" borderId="17" xfId="0" applyFont="1" applyFill="1" applyBorder="1"/>
    <xf numFmtId="0" fontId="6" fillId="14" borderId="2" xfId="0" applyFont="1" applyFill="1" applyBorder="1" applyAlignment="1">
      <alignment horizontal="center"/>
    </xf>
    <xf numFmtId="0" fontId="6" fillId="14" borderId="2" xfId="0" applyFont="1" applyFill="1" applyBorder="1"/>
    <xf numFmtId="0" fontId="3" fillId="0" borderId="29" xfId="0" applyFont="1" applyBorder="1" applyAlignment="1">
      <alignment horizontal="left" vertical="center"/>
    </xf>
    <xf numFmtId="0" fontId="3" fillId="0" borderId="30" xfId="0" applyFont="1" applyBorder="1" applyAlignment="1">
      <alignment horizontal="left" vertical="center"/>
    </xf>
    <xf numFmtId="0" fontId="5" fillId="6" borderId="35" xfId="0" applyFont="1" applyFill="1" applyBorder="1" applyAlignment="1">
      <alignment horizontal="center" vertical="center"/>
    </xf>
    <xf numFmtId="0" fontId="5" fillId="6" borderId="36" xfId="0" applyFont="1" applyFill="1" applyBorder="1" applyAlignment="1">
      <alignment horizontal="center" vertical="center"/>
    </xf>
    <xf numFmtId="0" fontId="5" fillId="6" borderId="37" xfId="0" applyFont="1" applyFill="1" applyBorder="1" applyAlignment="1">
      <alignment horizontal="center" vertical="center"/>
    </xf>
    <xf numFmtId="0" fontId="5" fillId="6" borderId="12" xfId="0" applyFont="1" applyFill="1" applyBorder="1" applyAlignment="1">
      <alignment horizontal="center" vertical="center"/>
    </xf>
    <xf numFmtId="0" fontId="5" fillId="6" borderId="38" xfId="0" applyFont="1" applyFill="1" applyBorder="1" applyAlignment="1">
      <alignment horizontal="center" vertical="center"/>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17" xfId="0" applyBorder="1" applyAlignment="1">
      <alignment horizontal="center" vertical="center" wrapText="1"/>
    </xf>
    <xf numFmtId="0" fontId="0" fillId="0" borderId="2"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2" fillId="3" borderId="19" xfId="2" applyBorder="1" applyAlignment="1">
      <alignment horizontal="left" vertical="center" wrapText="1"/>
    </xf>
    <xf numFmtId="0" fontId="2" fillId="3" borderId="27" xfId="2" applyBorder="1" applyAlignment="1">
      <alignment horizontal="left" vertical="center" wrapText="1"/>
    </xf>
    <xf numFmtId="0" fontId="2" fillId="3" borderId="31" xfId="2" applyBorder="1" applyAlignment="1">
      <alignment horizontal="left" vertical="center" wrapText="1"/>
    </xf>
    <xf numFmtId="0" fontId="0" fillId="0" borderId="24" xfId="0" applyBorder="1" applyAlignment="1">
      <alignment horizontal="center" vertical="center" wrapText="1"/>
    </xf>
    <xf numFmtId="0" fontId="0" fillId="0" borderId="18" xfId="0" applyBorder="1" applyAlignment="1">
      <alignment horizontal="center" vertical="center" wrapText="1"/>
    </xf>
    <xf numFmtId="0" fontId="0" fillId="0" borderId="24" xfId="0" applyBorder="1" applyAlignment="1">
      <alignment horizontal="left" vertical="center" wrapText="1"/>
    </xf>
    <xf numFmtId="0" fontId="0" fillId="0" borderId="18" xfId="0" applyBorder="1" applyAlignment="1">
      <alignment horizontal="left" vertical="center" wrapText="1"/>
    </xf>
    <xf numFmtId="0" fontId="0" fillId="0" borderId="17" xfId="0" applyBorder="1" applyAlignment="1">
      <alignment horizontal="left" vertical="center" wrapText="1"/>
    </xf>
    <xf numFmtId="0" fontId="0" fillId="0" borderId="2" xfId="0" applyBorder="1" applyAlignment="1">
      <alignment horizontal="left" vertical="center" wrapText="1"/>
    </xf>
    <xf numFmtId="0" fontId="3" fillId="5" borderId="8"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0" fillId="0" borderId="41" xfId="0" applyBorder="1" applyAlignment="1">
      <alignment horizontal="left" vertical="center"/>
    </xf>
    <xf numFmtId="0" fontId="0" fillId="0" borderId="39" xfId="0" applyBorder="1" applyAlignment="1">
      <alignment horizontal="left" vertical="center"/>
    </xf>
    <xf numFmtId="0" fontId="0" fillId="0" borderId="43" xfId="0" applyBorder="1" applyAlignment="1">
      <alignment horizontal="left" vertical="center"/>
    </xf>
    <xf numFmtId="0" fontId="0" fillId="0" borderId="44"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4" fillId="0" borderId="6" xfId="0" applyFont="1" applyBorder="1" applyAlignment="1">
      <alignment horizontal="left" vertical="top" wrapText="1"/>
    </xf>
    <xf numFmtId="0" fontId="0" fillId="0" borderId="6" xfId="0" applyBorder="1" applyAlignment="1">
      <alignment horizontal="left" vertical="top" wrapText="1"/>
    </xf>
    <xf numFmtId="0" fontId="4" fillId="4" borderId="6"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5" borderId="5" xfId="0" applyFont="1" applyFill="1" applyBorder="1" applyAlignment="1">
      <alignment horizontal="left" vertical="top" wrapText="1"/>
    </xf>
    <xf numFmtId="0" fontId="4" fillId="4" borderId="3" xfId="0" applyFont="1" applyFill="1" applyBorder="1" applyAlignment="1">
      <alignment horizontal="left"/>
    </xf>
    <xf numFmtId="0" fontId="0" fillId="4" borderId="4" xfId="0" applyFill="1" applyBorder="1" applyAlignment="1">
      <alignment horizontal="left"/>
    </xf>
    <xf numFmtId="0" fontId="0" fillId="4" borderId="5" xfId="0" applyFill="1" applyBorder="1" applyAlignment="1">
      <alignment horizontal="left"/>
    </xf>
    <xf numFmtId="0" fontId="0" fillId="4" borderId="2" xfId="0" applyFill="1" applyBorder="1" applyAlignment="1">
      <alignment horizontal="center" wrapText="1"/>
    </xf>
    <xf numFmtId="0" fontId="0" fillId="4" borderId="2" xfId="0" applyFill="1" applyBorder="1" applyAlignment="1">
      <alignment horizontal="center"/>
    </xf>
    <xf numFmtId="0" fontId="0" fillId="0" borderId="2" xfId="0" applyBorder="1" applyAlignment="1">
      <alignment horizontal="left" vertical="top" wrapText="1"/>
    </xf>
    <xf numFmtId="0" fontId="0" fillId="0" borderId="2" xfId="0" applyBorder="1" applyAlignment="1">
      <alignment horizontal="left" vertical="top"/>
    </xf>
    <xf numFmtId="0" fontId="4" fillId="4" borderId="3" xfId="0" applyFont="1" applyFill="1" applyBorder="1" applyAlignment="1">
      <alignment horizontal="left" vertical="top" wrapText="1"/>
    </xf>
    <xf numFmtId="0" fontId="4" fillId="4" borderId="4" xfId="0" applyFont="1" applyFill="1" applyBorder="1" applyAlignment="1">
      <alignment horizontal="left" vertical="top" wrapText="1"/>
    </xf>
    <xf numFmtId="0" fontId="0" fillId="4" borderId="6" xfId="0" applyFill="1" applyBorder="1" applyAlignment="1">
      <alignment horizontal="left" vertical="top" wrapText="1"/>
    </xf>
    <xf numFmtId="0" fontId="4" fillId="4" borderId="2" xfId="0" applyFont="1" applyFill="1" applyBorder="1" applyAlignment="1">
      <alignment horizontal="left" vertical="top"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3" fillId="0" borderId="6" xfId="0" applyFont="1" applyBorder="1" applyAlignment="1">
      <alignment vertical="top" wrapText="1"/>
    </xf>
    <xf numFmtId="0" fontId="3" fillId="7" borderId="2" xfId="0" applyFont="1" applyFill="1" applyBorder="1" applyAlignment="1">
      <alignment horizontal="center" vertical="center"/>
    </xf>
    <xf numFmtId="0" fontId="3" fillId="5" borderId="2" xfId="0" applyFont="1" applyFill="1" applyBorder="1" applyAlignment="1">
      <alignment horizontal="center" vertical="center"/>
    </xf>
    <xf numFmtId="164" fontId="3" fillId="7" borderId="2" xfId="0" applyNumberFormat="1" applyFont="1" applyFill="1" applyBorder="1" applyAlignment="1">
      <alignment horizontal="center" vertical="center" wrapText="1"/>
    </xf>
    <xf numFmtId="0" fontId="2" fillId="3" borderId="2" xfId="2" applyBorder="1" applyAlignment="1">
      <alignment horizontal="center" vertical="center" wrapText="1"/>
    </xf>
    <xf numFmtId="0" fontId="3" fillId="5" borderId="2"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0" fillId="14" borderId="2" xfId="0" applyFill="1" applyBorder="1" applyAlignment="1">
      <alignment horizontal="center" vertical="center"/>
    </xf>
    <xf numFmtId="0" fontId="5" fillId="6" borderId="21" xfId="0" applyFont="1" applyFill="1" applyBorder="1" applyAlignment="1">
      <alignment horizontal="center" vertical="center"/>
    </xf>
    <xf numFmtId="0" fontId="5" fillId="6" borderId="22" xfId="0" applyFont="1" applyFill="1" applyBorder="1" applyAlignment="1">
      <alignment horizontal="center" vertical="center"/>
    </xf>
    <xf numFmtId="0" fontId="5" fillId="6" borderId="19" xfId="0" applyFont="1" applyFill="1" applyBorder="1" applyAlignment="1">
      <alignment horizontal="center" vertical="center"/>
    </xf>
    <xf numFmtId="0" fontId="3" fillId="7" borderId="17" xfId="0" applyFont="1" applyFill="1" applyBorder="1" applyAlignment="1">
      <alignment horizontal="center" vertical="center"/>
    </xf>
    <xf numFmtId="0" fontId="2" fillId="3" borderId="27" xfId="2" applyBorder="1" applyAlignment="1">
      <alignment horizontal="center" vertical="center" wrapText="1"/>
    </xf>
    <xf numFmtId="0" fontId="0" fillId="0" borderId="27" xfId="0" applyBorder="1" applyAlignment="1" applyProtection="1">
      <alignment horizontal="center" vertical="center"/>
      <protection locked="0"/>
    </xf>
    <xf numFmtId="0" fontId="0" fillId="14" borderId="17" xfId="0" applyFill="1" applyBorder="1" applyAlignment="1">
      <alignment horizontal="center" vertical="center"/>
    </xf>
    <xf numFmtId="0" fontId="0" fillId="14" borderId="27" xfId="0" applyFill="1" applyBorder="1" applyAlignment="1">
      <alignment horizontal="center" vertical="center"/>
    </xf>
    <xf numFmtId="0" fontId="0" fillId="14" borderId="29" xfId="0" applyFill="1" applyBorder="1" applyAlignment="1">
      <alignment horizontal="center" vertical="center"/>
    </xf>
    <xf numFmtId="0" fontId="0" fillId="14" borderId="30" xfId="0" applyFill="1" applyBorder="1" applyAlignment="1">
      <alignment horizontal="center" vertical="center"/>
    </xf>
    <xf numFmtId="0" fontId="0" fillId="14" borderId="31" xfId="0" applyFill="1" applyBorder="1" applyAlignment="1">
      <alignment horizontal="center" vertical="center"/>
    </xf>
    <xf numFmtId="164" fontId="3" fillId="5" borderId="2" xfId="0" applyNumberFormat="1" applyFont="1" applyFill="1" applyBorder="1" applyAlignment="1">
      <alignment horizontal="center" vertical="center" wrapText="1"/>
    </xf>
    <xf numFmtId="0" fontId="3" fillId="8" borderId="2" xfId="0" applyFont="1" applyFill="1" applyBorder="1" applyAlignment="1">
      <alignment horizontal="center" vertical="center"/>
    </xf>
    <xf numFmtId="0" fontId="0" fillId="8" borderId="2" xfId="0" applyFill="1" applyBorder="1" applyAlignment="1">
      <alignment horizontal="center" vertical="center" wrapText="1"/>
    </xf>
    <xf numFmtId="0" fontId="0" fillId="8" borderId="2" xfId="0" applyFill="1" applyBorder="1" applyAlignment="1" applyProtection="1">
      <alignment horizontal="center" vertical="center" wrapText="1"/>
      <protection locked="0"/>
    </xf>
    <xf numFmtId="0" fontId="0" fillId="8" borderId="2" xfId="0" applyFill="1" applyBorder="1" applyAlignment="1">
      <alignment horizontal="center" vertical="center"/>
    </xf>
    <xf numFmtId="0" fontId="3" fillId="9" borderId="2" xfId="0" applyFont="1" applyFill="1" applyBorder="1" applyAlignment="1">
      <alignment horizontal="center" vertical="center"/>
    </xf>
    <xf numFmtId="0" fontId="3" fillId="10" borderId="2" xfId="0" applyFont="1" applyFill="1" applyBorder="1" applyAlignment="1">
      <alignment horizontal="center" vertical="center"/>
    </xf>
    <xf numFmtId="0" fontId="3" fillId="11" borderId="2" xfId="0" applyFont="1" applyFill="1" applyBorder="1" applyAlignment="1">
      <alignment horizontal="center" vertical="center"/>
    </xf>
    <xf numFmtId="164" fontId="3" fillId="5" borderId="17" xfId="0" applyNumberFormat="1" applyFont="1" applyFill="1" applyBorder="1" applyAlignment="1">
      <alignment horizontal="center" vertical="center" wrapText="1"/>
    </xf>
    <xf numFmtId="0" fontId="3" fillId="8" borderId="17" xfId="0" applyFont="1" applyFill="1" applyBorder="1" applyAlignment="1">
      <alignment horizontal="center" vertical="center"/>
    </xf>
    <xf numFmtId="0" fontId="0" fillId="8" borderId="27" xfId="0" applyFill="1" applyBorder="1" applyAlignment="1">
      <alignment horizontal="center" vertical="center"/>
    </xf>
    <xf numFmtId="0" fontId="3" fillId="14" borderId="30" xfId="0" applyFont="1" applyFill="1" applyBorder="1" applyAlignment="1">
      <alignment horizontal="center" vertical="center"/>
    </xf>
    <xf numFmtId="0" fontId="0" fillId="14" borderId="30" xfId="0" applyFill="1" applyBorder="1" applyAlignment="1" applyProtection="1">
      <alignment horizontal="center" vertical="center"/>
      <protection locked="0"/>
    </xf>
    <xf numFmtId="0" fontId="5" fillId="6" borderId="0" xfId="0" applyFont="1" applyFill="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15" borderId="12" xfId="0" applyFont="1" applyFill="1" applyBorder="1" applyAlignment="1">
      <alignment horizontal="center"/>
    </xf>
    <xf numFmtId="0" fontId="6" fillId="15" borderId="0" xfId="0" applyFont="1" applyFill="1" applyBorder="1" applyAlignment="1">
      <alignment horizontal="center"/>
    </xf>
    <xf numFmtId="0" fontId="6" fillId="15" borderId="0" xfId="0" applyFont="1" applyFill="1" applyBorder="1"/>
    <xf numFmtId="0" fontId="8" fillId="0" borderId="29" xfId="0" applyFont="1" applyBorder="1"/>
    <xf numFmtId="0" fontId="8" fillId="0" borderId="30" xfId="0" applyFont="1" applyBorder="1" applyAlignment="1">
      <alignment horizontal="center"/>
    </xf>
    <xf numFmtId="0" fontId="8" fillId="0" borderId="30" xfId="0" applyFont="1" applyBorder="1"/>
    <xf numFmtId="0" fontId="8" fillId="0" borderId="31" xfId="0" applyFont="1" applyBorder="1"/>
    <xf numFmtId="0" fontId="6" fillId="22" borderId="29" xfId="0" applyFont="1" applyFill="1" applyBorder="1"/>
    <xf numFmtId="0" fontId="6" fillId="22" borderId="30" xfId="0" applyFont="1" applyFill="1" applyBorder="1" applyAlignment="1">
      <alignment horizontal="center"/>
    </xf>
    <xf numFmtId="0" fontId="6" fillId="22" borderId="30" xfId="0" applyFont="1" applyFill="1" applyBorder="1"/>
    <xf numFmtId="0" fontId="6" fillId="9" borderId="30" xfId="0" applyFont="1" applyFill="1" applyBorder="1"/>
    <xf numFmtId="0" fontId="6" fillId="7" borderId="31" xfId="0" applyFont="1" applyFill="1" applyBorder="1"/>
  </cellXfs>
  <cellStyles count="3">
    <cellStyle name="Calculation" xfId="2" builtinId="22"/>
    <cellStyle name="Input" xfId="1" builtinId="20"/>
    <cellStyle name="Normal" xfId="0" builtinId="0"/>
  </cellStyles>
  <dxfs count="28">
    <dxf>
      <font>
        <color theme="0"/>
      </font>
    </dxf>
    <dxf>
      <fill>
        <patternFill>
          <bgColor theme="9" tint="0.79998168889431442"/>
        </patternFill>
      </fill>
    </dxf>
    <dxf>
      <fill>
        <patternFill>
          <bgColor theme="8" tint="0.79998168889431442"/>
        </patternFill>
      </fill>
    </dxf>
    <dxf>
      <fill>
        <patternFill>
          <bgColor theme="7" tint="0.79998168889431442"/>
        </patternFill>
      </fill>
    </dxf>
    <dxf>
      <fill>
        <patternFill>
          <bgColor theme="5" tint="0.59996337778862885"/>
        </patternFill>
      </fill>
    </dxf>
    <dxf>
      <fill>
        <patternFill>
          <bgColor theme="9" tint="0.39994506668294322"/>
        </patternFill>
      </fill>
    </dxf>
    <dxf>
      <fill>
        <patternFill>
          <bgColor theme="7" tint="0.39994506668294322"/>
        </patternFill>
      </fill>
    </dxf>
    <dxf>
      <fill>
        <patternFill>
          <bgColor theme="0" tint="-0.24994659260841701"/>
        </patternFill>
      </fill>
    </dxf>
    <dxf>
      <fill>
        <patternFill>
          <bgColor theme="8" tint="0.39994506668294322"/>
        </patternFill>
      </fill>
    </dxf>
    <dxf>
      <fill>
        <patternFill>
          <bgColor rgb="FF92D050"/>
        </patternFill>
      </fill>
    </dxf>
    <dxf>
      <fill>
        <patternFill>
          <bgColor theme="4" tint="0.79998168889431442"/>
        </patternFill>
      </fill>
    </dxf>
    <dxf>
      <fill>
        <patternFill>
          <bgColor rgb="FFFFFF00"/>
        </patternFill>
      </fill>
    </dxf>
    <dxf>
      <fill>
        <patternFill>
          <bgColor theme="3" tint="0.59996337778862885"/>
        </patternFill>
      </fill>
    </dxf>
    <dxf>
      <fill>
        <patternFill>
          <bgColor rgb="FFFFC000"/>
        </patternFill>
      </fill>
    </dxf>
    <dxf>
      <font>
        <color theme="0"/>
      </font>
    </dxf>
    <dxf>
      <fill>
        <patternFill>
          <bgColor theme="9" tint="0.79998168889431442"/>
        </patternFill>
      </fill>
    </dxf>
    <dxf>
      <fill>
        <patternFill>
          <bgColor theme="8" tint="0.79998168889431442"/>
        </patternFill>
      </fill>
    </dxf>
    <dxf>
      <fill>
        <patternFill>
          <bgColor theme="7" tint="0.79998168889431442"/>
        </patternFill>
      </fill>
    </dxf>
    <dxf>
      <fill>
        <patternFill>
          <bgColor theme="5" tint="0.59996337778862885"/>
        </patternFill>
      </fill>
    </dxf>
    <dxf>
      <fill>
        <patternFill>
          <bgColor theme="9" tint="0.39994506668294322"/>
        </patternFill>
      </fill>
    </dxf>
    <dxf>
      <fill>
        <patternFill>
          <bgColor theme="7" tint="0.39994506668294322"/>
        </patternFill>
      </fill>
    </dxf>
    <dxf>
      <fill>
        <patternFill>
          <bgColor theme="0" tint="-0.24994659260841701"/>
        </patternFill>
      </fill>
    </dxf>
    <dxf>
      <fill>
        <patternFill>
          <bgColor theme="8" tint="0.39994506668294322"/>
        </patternFill>
      </fill>
    </dxf>
    <dxf>
      <fill>
        <patternFill>
          <bgColor rgb="FF92D050"/>
        </patternFill>
      </fill>
    </dxf>
    <dxf>
      <fill>
        <patternFill>
          <bgColor theme="4" tint="0.79998168889431442"/>
        </patternFill>
      </fill>
    </dxf>
    <dxf>
      <fill>
        <patternFill>
          <bgColor rgb="FFFFFF00"/>
        </patternFill>
      </fill>
    </dxf>
    <dxf>
      <fill>
        <patternFill>
          <bgColor theme="3" tint="0.59996337778862885"/>
        </patternFill>
      </fill>
    </dxf>
    <dxf>
      <fill>
        <patternFill>
          <bgColor rgb="FFFFC000"/>
        </patternFill>
      </fill>
    </dxf>
  </dxfs>
  <tableStyles count="0" defaultTableStyle="TableStyleMedium2" defaultPivotStyle="PivotStyleLight16"/>
  <colors>
    <mruColors>
      <color rgb="FFC1500B"/>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BE8FBF-82FA-4BE4-8C6F-EFDC182B04A8}">
  <sheetPr>
    <pageSetUpPr fitToPage="1"/>
  </sheetPr>
  <dimension ref="A1:CF45"/>
  <sheetViews>
    <sheetView topLeftCell="A23" zoomScale="80" zoomScaleNormal="80" workbookViewId="0">
      <selection activeCell="A21" sqref="A21:R44"/>
    </sheetView>
  </sheetViews>
  <sheetFormatPr defaultRowHeight="14.5" x14ac:dyDescent="0.35"/>
  <cols>
    <col min="1" max="1" width="27.36328125" customWidth="1"/>
    <col min="2" max="2" width="20.453125" bestFit="1" customWidth="1"/>
    <col min="3" max="5" width="10.08984375" customWidth="1"/>
    <col min="6" max="6" width="11.54296875" style="78" customWidth="1"/>
    <col min="7" max="8" width="10.08984375" customWidth="1"/>
    <col min="9" max="9" width="1.36328125" customWidth="1"/>
    <col min="10" max="10" width="8.1796875" bestFit="1" customWidth="1"/>
    <col min="11" max="11" width="9.1796875" customWidth="1"/>
    <col min="12" max="13" width="11.08984375" customWidth="1"/>
    <col min="14" max="14" width="15.453125" customWidth="1"/>
    <col min="15" max="15" width="10.08984375" customWidth="1"/>
    <col min="16" max="17" width="11.81640625" customWidth="1"/>
    <col min="18" max="18" width="12.453125" customWidth="1"/>
    <col min="19" max="19" width="16.36328125" customWidth="1"/>
    <col min="20" max="20" width="0" hidden="1" customWidth="1"/>
    <col min="21" max="21" width="9.08984375" hidden="1" customWidth="1"/>
    <col min="22" max="24" width="8.54296875" hidden="1" customWidth="1"/>
    <col min="25" max="61" width="4.453125" hidden="1" customWidth="1"/>
    <col min="62" max="83" width="4.36328125" hidden="1" customWidth="1"/>
    <col min="84" max="84" width="0" hidden="1" customWidth="1"/>
  </cols>
  <sheetData>
    <row r="1" spans="1:18" ht="29" hidden="1" x14ac:dyDescent="0.35">
      <c r="A1" s="172" t="s">
        <v>0</v>
      </c>
      <c r="B1" s="173"/>
      <c r="C1" s="173"/>
      <c r="D1" s="173"/>
      <c r="E1" s="173"/>
      <c r="F1" s="173"/>
      <c r="G1" s="173"/>
      <c r="H1" s="173"/>
      <c r="I1" s="173"/>
      <c r="J1" s="173"/>
      <c r="K1" s="173"/>
      <c r="L1" s="173"/>
      <c r="M1" s="173"/>
      <c r="N1" s="173"/>
      <c r="O1" s="173"/>
      <c r="P1" s="173"/>
      <c r="Q1" s="173"/>
      <c r="R1" s="1" t="s">
        <v>1</v>
      </c>
    </row>
    <row r="2" spans="1:18" hidden="1" x14ac:dyDescent="0.35">
      <c r="A2" s="166" t="s">
        <v>2</v>
      </c>
      <c r="B2" s="167"/>
      <c r="C2" s="167"/>
      <c r="D2" s="167"/>
      <c r="E2" s="167"/>
      <c r="F2" s="167"/>
      <c r="G2" s="167"/>
      <c r="H2" s="167"/>
      <c r="I2" s="167"/>
      <c r="J2" s="167"/>
      <c r="K2" s="167"/>
      <c r="L2" s="167"/>
      <c r="M2" s="167"/>
      <c r="N2" s="167"/>
      <c r="O2" s="167"/>
      <c r="P2" s="167"/>
      <c r="Q2" s="168"/>
    </row>
    <row r="3" spans="1:18" hidden="1" x14ac:dyDescent="0.35">
      <c r="A3" s="2"/>
      <c r="B3" s="163" t="s">
        <v>3</v>
      </c>
      <c r="C3" s="163"/>
      <c r="D3" s="163"/>
      <c r="E3" s="163"/>
      <c r="F3" s="163"/>
      <c r="G3" s="163"/>
      <c r="H3" s="163"/>
      <c r="I3" s="163"/>
      <c r="J3" s="163"/>
      <c r="K3" s="163"/>
      <c r="L3" s="163"/>
      <c r="M3" s="163"/>
      <c r="N3" s="163"/>
      <c r="O3" s="163"/>
      <c r="P3" s="163"/>
      <c r="Q3" s="163"/>
    </row>
    <row r="4" spans="1:18" ht="43.5" hidden="1" x14ac:dyDescent="0.35">
      <c r="A4" s="3" t="s">
        <v>4</v>
      </c>
      <c r="B4" s="174" t="s">
        <v>5</v>
      </c>
      <c r="C4" s="175"/>
      <c r="D4" s="175"/>
      <c r="E4" s="175"/>
      <c r="F4" s="175"/>
      <c r="G4" s="175"/>
      <c r="H4" s="175"/>
      <c r="I4" s="175"/>
      <c r="J4" s="175"/>
      <c r="K4" s="175"/>
      <c r="L4" s="175"/>
      <c r="M4" s="175"/>
      <c r="N4" s="175"/>
      <c r="O4" s="175"/>
      <c r="P4" s="175"/>
      <c r="Q4" s="175"/>
    </row>
    <row r="5" spans="1:18" hidden="1" x14ac:dyDescent="0.35">
      <c r="A5" s="4" t="s">
        <v>6</v>
      </c>
      <c r="B5" s="176" t="s">
        <v>7</v>
      </c>
      <c r="C5" s="177"/>
      <c r="D5" s="177"/>
      <c r="E5" s="177"/>
      <c r="F5" s="177"/>
      <c r="G5" s="177"/>
      <c r="H5" s="177"/>
      <c r="I5" s="177"/>
      <c r="J5" s="177"/>
      <c r="K5" s="177"/>
      <c r="L5" s="177"/>
      <c r="M5" s="177"/>
      <c r="N5" s="177"/>
      <c r="O5" s="177"/>
      <c r="P5" s="177"/>
      <c r="Q5" s="5"/>
    </row>
    <row r="6" spans="1:18" hidden="1" x14ac:dyDescent="0.35">
      <c r="A6" s="6" t="s">
        <v>8</v>
      </c>
      <c r="B6" s="169" t="s">
        <v>9</v>
      </c>
      <c r="C6" s="170"/>
      <c r="D6" s="170"/>
      <c r="E6" s="170"/>
      <c r="F6" s="170"/>
      <c r="G6" s="170"/>
      <c r="H6" s="170"/>
      <c r="I6" s="170"/>
      <c r="J6" s="170"/>
      <c r="K6" s="170"/>
      <c r="L6" s="170"/>
      <c r="M6" s="170"/>
      <c r="N6" s="170"/>
      <c r="O6" s="170"/>
      <c r="P6" s="170"/>
      <c r="Q6" s="171"/>
    </row>
    <row r="7" spans="1:18" ht="43.5" hidden="1" x14ac:dyDescent="0.35">
      <c r="A7" s="2" t="s">
        <v>10</v>
      </c>
      <c r="B7" s="174" t="s">
        <v>11</v>
      </c>
      <c r="C7" s="174"/>
      <c r="D7" s="174"/>
      <c r="E7" s="174"/>
      <c r="F7" s="174"/>
      <c r="G7" s="174"/>
      <c r="H7" s="174"/>
      <c r="I7" s="174"/>
      <c r="J7" s="174"/>
      <c r="K7" s="174"/>
      <c r="L7" s="174"/>
      <c r="M7" s="174"/>
      <c r="N7" s="174"/>
      <c r="O7" s="174"/>
      <c r="P7" s="174"/>
      <c r="Q7" s="174"/>
    </row>
    <row r="8" spans="1:18" ht="131.65" hidden="1" customHeight="1" x14ac:dyDescent="0.35">
      <c r="A8" s="2" t="s">
        <v>12</v>
      </c>
      <c r="B8" s="174" t="s">
        <v>13</v>
      </c>
      <c r="C8" s="174"/>
      <c r="D8" s="174"/>
      <c r="E8" s="174"/>
      <c r="F8" s="174"/>
      <c r="G8" s="174"/>
      <c r="H8" s="174"/>
      <c r="I8" s="174"/>
      <c r="J8" s="174"/>
      <c r="K8" s="174"/>
      <c r="L8" s="174"/>
      <c r="M8" s="174"/>
      <c r="N8" s="174"/>
      <c r="O8" s="174"/>
      <c r="P8" s="174"/>
      <c r="Q8" s="174"/>
    </row>
    <row r="9" spans="1:18" ht="14.25" hidden="1" customHeight="1" x14ac:dyDescent="0.35">
      <c r="A9" s="166" t="s">
        <v>14</v>
      </c>
      <c r="B9" s="167"/>
      <c r="C9" s="167"/>
      <c r="D9" s="167"/>
      <c r="E9" s="167"/>
      <c r="F9" s="167"/>
      <c r="G9" s="167"/>
      <c r="H9" s="167"/>
      <c r="I9" s="167"/>
      <c r="J9" s="167"/>
      <c r="K9" s="167"/>
      <c r="L9" s="167"/>
      <c r="M9" s="167"/>
      <c r="N9" s="167"/>
      <c r="O9" s="167"/>
      <c r="P9" s="167"/>
      <c r="Q9" s="168"/>
    </row>
    <row r="10" spans="1:18" ht="87" hidden="1" x14ac:dyDescent="0.35">
      <c r="A10" s="2" t="s">
        <v>15</v>
      </c>
      <c r="B10" s="163" t="s">
        <v>16</v>
      </c>
      <c r="C10" s="163"/>
      <c r="D10" s="163"/>
      <c r="E10" s="163"/>
      <c r="F10" s="163"/>
      <c r="G10" s="163"/>
      <c r="H10" s="163"/>
      <c r="I10" s="163"/>
      <c r="J10" s="163"/>
      <c r="K10" s="163"/>
      <c r="L10" s="163"/>
      <c r="M10" s="163"/>
      <c r="N10" s="163"/>
      <c r="O10" s="163"/>
      <c r="P10" s="163"/>
      <c r="Q10" s="163"/>
    </row>
    <row r="11" spans="1:18" hidden="1" x14ac:dyDescent="0.35">
      <c r="A11" s="7" t="s">
        <v>17</v>
      </c>
      <c r="B11" s="165" t="s">
        <v>18</v>
      </c>
      <c r="C11" s="178"/>
      <c r="D11" s="178"/>
      <c r="E11" s="178"/>
      <c r="F11" s="178"/>
      <c r="G11" s="178"/>
      <c r="H11" s="178"/>
      <c r="I11" s="178"/>
      <c r="J11" s="178"/>
      <c r="K11" s="178"/>
      <c r="L11" s="178"/>
      <c r="M11" s="178"/>
      <c r="N11" s="178"/>
      <c r="O11" s="178"/>
      <c r="P11" s="178"/>
      <c r="Q11" s="178"/>
    </row>
    <row r="12" spans="1:18" hidden="1" x14ac:dyDescent="0.35">
      <c r="A12" s="8" t="s">
        <v>19</v>
      </c>
      <c r="B12" s="179" t="s">
        <v>20</v>
      </c>
      <c r="C12" s="179"/>
      <c r="D12" s="179"/>
      <c r="E12" s="179"/>
      <c r="F12" s="179"/>
      <c r="G12" s="179"/>
      <c r="H12" s="179"/>
      <c r="I12" s="179"/>
      <c r="J12" s="179"/>
      <c r="K12" s="179"/>
      <c r="L12" s="179"/>
      <c r="M12" s="179"/>
      <c r="N12" s="179"/>
      <c r="O12" s="179"/>
      <c r="P12" s="179"/>
      <c r="Q12" s="179"/>
    </row>
    <row r="13" spans="1:18" ht="29" hidden="1" x14ac:dyDescent="0.35">
      <c r="A13" s="8" t="s">
        <v>21</v>
      </c>
      <c r="B13" s="179" t="s">
        <v>22</v>
      </c>
      <c r="C13" s="179"/>
      <c r="D13" s="179"/>
      <c r="E13" s="179"/>
      <c r="F13" s="179"/>
      <c r="G13" s="179"/>
      <c r="H13" s="179"/>
      <c r="I13" s="179"/>
      <c r="J13" s="179"/>
      <c r="K13" s="179"/>
      <c r="L13" s="179"/>
      <c r="M13" s="179"/>
      <c r="N13" s="179"/>
      <c r="O13" s="179"/>
      <c r="P13" s="179"/>
      <c r="Q13" s="179"/>
    </row>
    <row r="14" spans="1:18" ht="58" hidden="1" x14ac:dyDescent="0.35">
      <c r="A14" s="2" t="s">
        <v>23</v>
      </c>
      <c r="B14" s="174" t="s">
        <v>24</v>
      </c>
      <c r="C14" s="174"/>
      <c r="D14" s="174"/>
      <c r="E14" s="174"/>
      <c r="F14" s="174"/>
      <c r="G14" s="174"/>
      <c r="H14" s="174"/>
      <c r="I14" s="174"/>
      <c r="J14" s="174"/>
      <c r="K14" s="174"/>
      <c r="L14" s="174"/>
      <c r="M14" s="174"/>
      <c r="N14" s="174"/>
      <c r="O14" s="174"/>
      <c r="P14" s="174"/>
      <c r="Q14" s="174"/>
    </row>
    <row r="15" spans="1:18" hidden="1" x14ac:dyDescent="0.35">
      <c r="A15" s="2" t="s">
        <v>25</v>
      </c>
      <c r="B15" s="163" t="s">
        <v>26</v>
      </c>
      <c r="C15" s="163"/>
      <c r="D15" s="163"/>
      <c r="E15" s="163"/>
      <c r="F15" s="163"/>
      <c r="G15" s="163"/>
      <c r="H15" s="163"/>
      <c r="I15" s="163"/>
      <c r="J15" s="163"/>
      <c r="K15" s="163"/>
      <c r="L15" s="163"/>
      <c r="M15" s="163"/>
      <c r="N15" s="163"/>
      <c r="O15" s="163"/>
      <c r="P15" s="163"/>
      <c r="Q15" s="163"/>
    </row>
    <row r="16" spans="1:18" hidden="1" x14ac:dyDescent="0.35">
      <c r="A16" s="2" t="s">
        <v>27</v>
      </c>
      <c r="B16" s="164" t="s">
        <v>28</v>
      </c>
      <c r="C16" s="164"/>
      <c r="D16" s="164"/>
      <c r="E16" s="164"/>
      <c r="F16" s="164"/>
      <c r="G16" s="164"/>
      <c r="H16" s="164"/>
      <c r="I16" s="164"/>
      <c r="J16" s="164"/>
      <c r="K16" s="164"/>
      <c r="L16" s="164"/>
      <c r="M16" s="164"/>
      <c r="N16" s="164"/>
      <c r="O16" s="164"/>
      <c r="P16" s="164"/>
      <c r="Q16" s="164"/>
    </row>
    <row r="17" spans="1:84" hidden="1" x14ac:dyDescent="0.35">
      <c r="A17" s="8" t="s">
        <v>29</v>
      </c>
      <c r="B17" s="165" t="s">
        <v>30</v>
      </c>
      <c r="C17" s="165"/>
      <c r="D17" s="165"/>
      <c r="E17" s="165"/>
      <c r="F17" s="165"/>
      <c r="G17" s="165"/>
      <c r="H17" s="165"/>
      <c r="I17" s="165"/>
      <c r="J17" s="165"/>
      <c r="K17" s="165"/>
      <c r="L17" s="165"/>
      <c r="M17" s="165"/>
      <c r="N17" s="165"/>
      <c r="O17" s="165"/>
      <c r="P17" s="165"/>
      <c r="Q17" s="165"/>
    </row>
    <row r="18" spans="1:84" ht="29" hidden="1" x14ac:dyDescent="0.35">
      <c r="A18" s="8" t="s">
        <v>31</v>
      </c>
      <c r="B18" s="165" t="s">
        <v>32</v>
      </c>
      <c r="C18" s="165"/>
      <c r="D18" s="165"/>
      <c r="E18" s="165"/>
      <c r="F18" s="165"/>
      <c r="G18" s="165"/>
      <c r="H18" s="165"/>
      <c r="I18" s="165"/>
      <c r="J18" s="165"/>
      <c r="K18" s="165"/>
      <c r="L18" s="165"/>
      <c r="M18" s="165"/>
      <c r="N18" s="165"/>
      <c r="O18" s="165"/>
      <c r="P18" s="165"/>
      <c r="Q18" s="165"/>
    </row>
    <row r="19" spans="1:84" ht="14.25" hidden="1" customHeight="1" x14ac:dyDescent="0.35">
      <c r="A19" s="166" t="s">
        <v>33</v>
      </c>
      <c r="B19" s="167"/>
      <c r="C19" s="167"/>
      <c r="D19" s="167"/>
      <c r="E19" s="167"/>
      <c r="F19" s="167"/>
      <c r="G19" s="167"/>
      <c r="H19" s="167"/>
      <c r="I19" s="167"/>
      <c r="J19" s="167"/>
      <c r="K19" s="167"/>
      <c r="L19" s="167"/>
      <c r="M19" s="167"/>
      <c r="N19" s="167"/>
      <c r="O19" s="167"/>
      <c r="P19" s="167"/>
      <c r="Q19" s="168"/>
    </row>
    <row r="20" spans="1:84" ht="43.5" hidden="1" x14ac:dyDescent="0.35">
      <c r="A20" s="183" t="s">
        <v>34</v>
      </c>
      <c r="B20" s="164" t="s">
        <v>35</v>
      </c>
      <c r="C20" s="164"/>
      <c r="D20" s="164"/>
      <c r="E20" s="164"/>
      <c r="F20" s="164"/>
      <c r="G20" s="164"/>
      <c r="H20" s="164"/>
      <c r="I20" s="164"/>
      <c r="J20" s="164"/>
      <c r="K20" s="164"/>
      <c r="L20" s="164"/>
      <c r="M20" s="164"/>
      <c r="N20" s="164"/>
      <c r="O20" s="164"/>
      <c r="P20" s="164"/>
      <c r="Q20" s="164"/>
    </row>
    <row r="21" spans="1:84" ht="23.75" customHeight="1" thickBot="1" x14ac:dyDescent="0.4">
      <c r="A21" s="191" t="s">
        <v>36</v>
      </c>
      <c r="B21" s="192"/>
      <c r="C21" s="192"/>
      <c r="D21" s="192"/>
      <c r="E21" s="192"/>
      <c r="F21" s="192"/>
      <c r="G21" s="192"/>
      <c r="H21" s="193"/>
      <c r="I21" s="9"/>
      <c r="J21" s="191" t="s">
        <v>37</v>
      </c>
      <c r="K21" s="192"/>
      <c r="L21" s="192"/>
      <c r="M21" s="192"/>
      <c r="N21" s="192"/>
      <c r="O21" s="192"/>
      <c r="P21" s="192"/>
      <c r="Q21" s="192"/>
      <c r="R21" s="193"/>
      <c r="T21" s="154" t="s">
        <v>38</v>
      </c>
      <c r="U21" s="155"/>
      <c r="V21" s="155"/>
      <c r="W21" s="156"/>
      <c r="X21" s="12" t="s">
        <v>39</v>
      </c>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4"/>
    </row>
    <row r="22" spans="1:84" ht="44" thickBot="1" x14ac:dyDescent="0.4">
      <c r="A22" s="194" t="s">
        <v>40</v>
      </c>
      <c r="B22" s="184" t="s">
        <v>41</v>
      </c>
      <c r="C22" s="185" t="s">
        <v>42</v>
      </c>
      <c r="D22" s="186" t="s">
        <v>43</v>
      </c>
      <c r="E22" s="187" t="s">
        <v>44</v>
      </c>
      <c r="F22" s="188" t="s">
        <v>45</v>
      </c>
      <c r="G22" s="189" t="s">
        <v>46</v>
      </c>
      <c r="H22" s="195" t="s">
        <v>47</v>
      </c>
      <c r="I22" s="9"/>
      <c r="J22" s="210" t="s">
        <v>17</v>
      </c>
      <c r="K22" s="202" t="s">
        <v>48</v>
      </c>
      <c r="L22" s="187" t="s">
        <v>49</v>
      </c>
      <c r="M22" s="187" t="s">
        <v>50</v>
      </c>
      <c r="N22" s="188" t="s">
        <v>51</v>
      </c>
      <c r="O22" s="188" t="s">
        <v>52</v>
      </c>
      <c r="P22" s="188" t="s">
        <v>53</v>
      </c>
      <c r="Q22" s="187" t="s">
        <v>29</v>
      </c>
      <c r="R22" s="195" t="s">
        <v>31</v>
      </c>
      <c r="T22" s="15" t="s">
        <v>54</v>
      </c>
      <c r="U22" s="16" t="s">
        <v>55</v>
      </c>
      <c r="V22" s="16" t="s">
        <v>56</v>
      </c>
      <c r="W22" s="17" t="s">
        <v>57</v>
      </c>
      <c r="X22" s="10">
        <v>1</v>
      </c>
      <c r="Y22" s="18">
        <v>2</v>
      </c>
      <c r="Z22" s="18">
        <v>3</v>
      </c>
      <c r="AA22" s="18">
        <v>4</v>
      </c>
      <c r="AB22" s="18">
        <v>5</v>
      </c>
      <c r="AC22" s="18">
        <v>6</v>
      </c>
      <c r="AD22" s="18">
        <v>7</v>
      </c>
      <c r="AE22" s="18">
        <v>8</v>
      </c>
      <c r="AF22" s="18">
        <v>9</v>
      </c>
      <c r="AG22" s="18">
        <v>10</v>
      </c>
      <c r="AH22" s="18">
        <v>11</v>
      </c>
      <c r="AI22" s="18">
        <v>12</v>
      </c>
      <c r="AJ22" s="18">
        <v>13</v>
      </c>
      <c r="AK22" s="18">
        <v>14</v>
      </c>
      <c r="AL22" s="18">
        <v>15</v>
      </c>
      <c r="AM22" s="18">
        <v>16</v>
      </c>
      <c r="AN22" s="18">
        <v>17</v>
      </c>
      <c r="AO22" s="18">
        <v>18</v>
      </c>
      <c r="AP22" s="18">
        <v>19</v>
      </c>
      <c r="AQ22" s="18">
        <v>20</v>
      </c>
      <c r="AR22" s="18">
        <v>21</v>
      </c>
      <c r="AS22" s="18">
        <v>22</v>
      </c>
      <c r="AT22" s="18">
        <v>23</v>
      </c>
      <c r="AU22" s="18">
        <v>24</v>
      </c>
      <c r="AV22" s="18">
        <v>25</v>
      </c>
      <c r="AW22" s="18">
        <v>26</v>
      </c>
      <c r="AX22" s="18">
        <v>27</v>
      </c>
      <c r="AY22" s="18">
        <v>28</v>
      </c>
      <c r="AZ22" s="18">
        <v>29</v>
      </c>
      <c r="BA22" s="18">
        <v>30</v>
      </c>
      <c r="BB22" s="18">
        <v>31</v>
      </c>
      <c r="BC22" s="18">
        <v>32</v>
      </c>
      <c r="BD22" s="18">
        <v>33</v>
      </c>
      <c r="BE22" s="18">
        <v>34</v>
      </c>
      <c r="BF22" s="18">
        <v>35</v>
      </c>
      <c r="BG22" s="18">
        <v>36</v>
      </c>
      <c r="BH22" s="18">
        <v>37</v>
      </c>
      <c r="BI22" s="18">
        <v>38</v>
      </c>
      <c r="BJ22" s="18">
        <v>39</v>
      </c>
      <c r="BK22" s="18">
        <v>40</v>
      </c>
      <c r="BL22" s="18">
        <v>41</v>
      </c>
      <c r="BM22" s="18">
        <v>42</v>
      </c>
      <c r="BN22" s="18">
        <v>43</v>
      </c>
      <c r="BO22" s="18">
        <v>44</v>
      </c>
      <c r="BP22" s="18">
        <v>45</v>
      </c>
      <c r="BQ22" s="18">
        <v>46</v>
      </c>
      <c r="BR22" s="18">
        <v>47</v>
      </c>
      <c r="BS22" s="18">
        <v>48</v>
      </c>
      <c r="BT22" s="18">
        <v>49</v>
      </c>
      <c r="BU22" s="18">
        <v>50</v>
      </c>
      <c r="BV22" s="18">
        <v>51</v>
      </c>
      <c r="BW22" s="18">
        <v>52</v>
      </c>
      <c r="BX22" s="18">
        <v>53</v>
      </c>
      <c r="BY22" s="18">
        <v>54</v>
      </c>
      <c r="BZ22" s="18">
        <v>55</v>
      </c>
      <c r="CA22" s="18">
        <v>56</v>
      </c>
      <c r="CB22" s="18">
        <v>57</v>
      </c>
      <c r="CC22" s="18">
        <v>58</v>
      </c>
      <c r="CD22" s="18">
        <v>59</v>
      </c>
      <c r="CE22" s="18">
        <v>60</v>
      </c>
      <c r="CF22" s="11" t="s">
        <v>54</v>
      </c>
    </row>
    <row r="23" spans="1:84" ht="14.25" customHeight="1" x14ac:dyDescent="0.35">
      <c r="A23" s="19" t="s">
        <v>58</v>
      </c>
      <c r="B23" s="20" t="s">
        <v>59</v>
      </c>
      <c r="C23" s="21">
        <v>1</v>
      </c>
      <c r="D23" s="20">
        <v>16.434000000000001</v>
      </c>
      <c r="E23" s="21"/>
      <c r="F23" s="20">
        <v>1</v>
      </c>
      <c r="G23" s="20" t="s">
        <v>60</v>
      </c>
      <c r="H23" s="196">
        <v>15.9</v>
      </c>
      <c r="I23" s="79"/>
      <c r="J23" s="211">
        <v>1</v>
      </c>
      <c r="K23" s="203">
        <f t="shared" ref="K23:K26" si="0">IF(U23=0,"",U23)</f>
        <v>3</v>
      </c>
      <c r="L23" s="204"/>
      <c r="M23" s="204">
        <v>1.7159999999999975</v>
      </c>
      <c r="N23" s="205" t="s">
        <v>61</v>
      </c>
      <c r="O23" s="205" t="s">
        <v>62</v>
      </c>
      <c r="P23" s="205">
        <v>3</v>
      </c>
      <c r="Q23" s="206">
        <v>6</v>
      </c>
      <c r="R23" s="212">
        <v>9</v>
      </c>
      <c r="T23" s="23">
        <v>1</v>
      </c>
      <c r="U23" s="24">
        <f>COUNTIF($F$23:$F$45,J23)</f>
        <v>3</v>
      </c>
      <c r="V23" s="24" t="e">
        <f t="shared" ref="V23:V34" si="1">IF(U23=0, "", (MAX(X23:CE23)-MIN(X23:CE23)))</f>
        <v>#REF!</v>
      </c>
      <c r="W23" s="25"/>
      <c r="X23" s="26">
        <f>IF($F23=$T23,$D23,"")</f>
        <v>16.434000000000001</v>
      </c>
      <c r="Y23" s="24">
        <f>IF($F24=$T23,$D24,"")</f>
        <v>17.8</v>
      </c>
      <c r="Z23" s="24">
        <f>IF($F25=$T23,$D25,"")</f>
        <v>18.149999999999999</v>
      </c>
      <c r="AA23" s="24" t="str">
        <f>IF($F26=$T23,$D26,"")</f>
        <v/>
      </c>
      <c r="AB23" s="24" t="str">
        <f>IF($F27=$T23,$D27,"")</f>
        <v/>
      </c>
      <c r="AC23" s="24" t="str">
        <f>IF($F28=$T23,$D28,"")</f>
        <v/>
      </c>
      <c r="AD23" s="24" t="str">
        <f>IF($F29=$T23,$D29,"")</f>
        <v/>
      </c>
      <c r="AE23" s="24" t="str">
        <f>IF($F30=$T23,$D30,"")</f>
        <v/>
      </c>
      <c r="AF23" s="24" t="str">
        <f>IF($F31=$T23,$D31,"")</f>
        <v/>
      </c>
      <c r="AG23" s="24" t="str">
        <f>IF($F32=$T23,$D32,"")</f>
        <v/>
      </c>
      <c r="AH23" s="24" t="str">
        <f>IF($F33=$T23,$D33,"")</f>
        <v/>
      </c>
      <c r="AI23" s="24" t="str">
        <f>IF($F34=$T23,$D34,"")</f>
        <v/>
      </c>
      <c r="AJ23" s="24" t="str">
        <f>IF($F35=$T23,$D35,"")</f>
        <v/>
      </c>
      <c r="AK23" s="24" t="str">
        <f>IF($F36=$T23,$D36,"")</f>
        <v/>
      </c>
      <c r="AL23" s="24" t="str">
        <f>IF($F37=$T23,$D37,"")</f>
        <v/>
      </c>
      <c r="AM23" s="24" t="str">
        <f>IF($F38=$T23,$D38,"")</f>
        <v/>
      </c>
      <c r="AN23" s="24" t="str">
        <f>IF($F39=$T23,$D39,"")</f>
        <v/>
      </c>
      <c r="AO23" s="24" t="str">
        <f>IF($F40=$T23,$D40,"")</f>
        <v/>
      </c>
      <c r="AP23" s="24" t="str">
        <f>IF($F41=$T23,$D41,"")</f>
        <v/>
      </c>
      <c r="AQ23" s="24" t="str">
        <f>IF($F42=$T23,$D42,"")</f>
        <v/>
      </c>
      <c r="AR23" s="24" t="str">
        <f>IF($F43=$T23,$D43,"")</f>
        <v/>
      </c>
      <c r="AS23" s="24" t="str">
        <f>IF($F44=$T23,$D44,"")</f>
        <v/>
      </c>
      <c r="AT23" s="24" t="str">
        <f>IF($F45=$T23,$D45,"")</f>
        <v/>
      </c>
      <c r="AU23" s="24" t="e">
        <f>IF(#REF!=$T23,#REF!,"")</f>
        <v>#REF!</v>
      </c>
      <c r="AV23" s="24" t="e">
        <f>IF(#REF!=$T23,#REF!,"")</f>
        <v>#REF!</v>
      </c>
      <c r="AW23" s="24" t="e">
        <f>IF(#REF!=$T23,#REF!,"")</f>
        <v>#REF!</v>
      </c>
      <c r="AX23" s="24" t="e">
        <f>IF(#REF!=$T23,#REF!,"")</f>
        <v>#REF!</v>
      </c>
      <c r="AY23" s="24" t="e">
        <f>IF(#REF!=$T23,#REF!,"")</f>
        <v>#REF!</v>
      </c>
      <c r="AZ23" s="24" t="e">
        <f>IF(#REF!=$T23,#REF!,"")</f>
        <v>#REF!</v>
      </c>
      <c r="BA23" s="24" t="e">
        <f>IF(#REF!=$T23,#REF!,"")</f>
        <v>#REF!</v>
      </c>
      <c r="BB23" s="24" t="e">
        <f>IF(#REF!=$T23,#REF!,"")</f>
        <v>#REF!</v>
      </c>
      <c r="BC23" s="24" t="e">
        <f>IF(#REF!=$T23,#REF!,"")</f>
        <v>#REF!</v>
      </c>
      <c r="BD23" s="24" t="e">
        <f>IF(#REF!=$T23,#REF!,"")</f>
        <v>#REF!</v>
      </c>
      <c r="BE23" s="24" t="e">
        <f>IF(#REF!=$T23,#REF!,"")</f>
        <v>#REF!</v>
      </c>
      <c r="BF23" s="24" t="e">
        <f>IF(#REF!=$T23,#REF!,"")</f>
        <v>#REF!</v>
      </c>
      <c r="BG23" s="24" t="e">
        <f>IF(#REF!=$T23,#REF!,"")</f>
        <v>#REF!</v>
      </c>
      <c r="BH23" s="24" t="e">
        <f>IF(#REF!=$T23,#REF!,"")</f>
        <v>#REF!</v>
      </c>
      <c r="BI23" s="24" t="e">
        <f>IF(#REF!=$T23,#REF!,"")</f>
        <v>#REF!</v>
      </c>
      <c r="BJ23" s="24" t="e">
        <f>IF(#REF!=$T23,#REF!,"")</f>
        <v>#REF!</v>
      </c>
      <c r="BK23" s="24" t="e">
        <f>IF(#REF!=$T23,#REF!,"")</f>
        <v>#REF!</v>
      </c>
      <c r="BL23" s="24" t="e">
        <f>IF(#REF!=$T23,#REF!,"")</f>
        <v>#REF!</v>
      </c>
      <c r="BM23" s="24" t="e">
        <f>IF(#REF!=$T23,#REF!,"")</f>
        <v>#REF!</v>
      </c>
      <c r="BN23" s="24" t="e">
        <f>IF(#REF!=$T23,#REF!,"")</f>
        <v>#REF!</v>
      </c>
      <c r="BO23" s="24" t="e">
        <f>IF(#REF!=$T23,#REF!,"")</f>
        <v>#REF!</v>
      </c>
      <c r="BP23" s="24" t="e">
        <f>IF(#REF!=$T23,#REF!,"")</f>
        <v>#REF!</v>
      </c>
      <c r="BQ23" s="24" t="e">
        <f>IF(#REF!=$T23,#REF!,"")</f>
        <v>#REF!</v>
      </c>
      <c r="BR23" s="24" t="e">
        <f>IF(#REF!=$T23,#REF!,"")</f>
        <v>#REF!</v>
      </c>
      <c r="BS23" s="24" t="e">
        <f>IF(#REF!=$T23,#REF!,"")</f>
        <v>#REF!</v>
      </c>
      <c r="BT23" s="24" t="e">
        <f>IF(#REF!=$T23,#REF!,"")</f>
        <v>#REF!</v>
      </c>
      <c r="BU23" s="24" t="e">
        <f>IF(#REF!=$T23,#REF!,"")</f>
        <v>#REF!</v>
      </c>
      <c r="BV23" s="24" t="e">
        <f>IF(#REF!=$T23,#REF!,"")</f>
        <v>#REF!</v>
      </c>
      <c r="BW23" s="24" t="e">
        <f>IF(#REF!=$T23,#REF!,"")</f>
        <v>#REF!</v>
      </c>
      <c r="BX23" s="24" t="e">
        <f>IF(#REF!=$T23,#REF!,"")</f>
        <v>#REF!</v>
      </c>
      <c r="BY23" s="24" t="e">
        <f>IF(#REF!=$T23,#REF!,"")</f>
        <v>#REF!</v>
      </c>
      <c r="BZ23" s="24" t="e">
        <f>IF(#REF!=$T23,#REF!,"")</f>
        <v>#REF!</v>
      </c>
      <c r="CA23" s="24" t="e">
        <f>IF(#REF!=$T23,#REF!,"")</f>
        <v>#REF!</v>
      </c>
      <c r="CB23" s="24" t="e">
        <f>IF(#REF!=$T23,#REF!,"")</f>
        <v>#REF!</v>
      </c>
      <c r="CC23" s="24" t="e">
        <f>IF(#REF!=$T23,#REF!,"")</f>
        <v>#REF!</v>
      </c>
      <c r="CD23" s="24" t="e">
        <f>IF(#REF!=$T23,#REF!,"")</f>
        <v>#REF!</v>
      </c>
      <c r="CE23" s="24" t="e">
        <f>IF(#REF!=$T23,#REF!,"")</f>
        <v>#REF!</v>
      </c>
      <c r="CF23" s="27">
        <v>1</v>
      </c>
    </row>
    <row r="24" spans="1:84" x14ac:dyDescent="0.35">
      <c r="A24" s="19" t="s">
        <v>58</v>
      </c>
      <c r="B24" s="20" t="s">
        <v>63</v>
      </c>
      <c r="C24" s="21">
        <v>2</v>
      </c>
      <c r="D24" s="20">
        <v>17.8</v>
      </c>
      <c r="E24" s="21">
        <v>1.3659999999999997</v>
      </c>
      <c r="F24" s="20">
        <v>1</v>
      </c>
      <c r="G24" s="20" t="s">
        <v>64</v>
      </c>
      <c r="H24" s="196">
        <v>17.3</v>
      </c>
      <c r="I24" s="80"/>
      <c r="J24" s="28">
        <v>2</v>
      </c>
      <c r="K24" s="207">
        <f t="shared" si="0"/>
        <v>3</v>
      </c>
      <c r="L24" s="29">
        <v>0.56900000000000261</v>
      </c>
      <c r="M24" s="29">
        <v>1.4989999999999988</v>
      </c>
      <c r="N24" s="30" t="s">
        <v>65</v>
      </c>
      <c r="O24" s="30" t="s">
        <v>62</v>
      </c>
      <c r="P24" s="30">
        <v>3</v>
      </c>
      <c r="Q24" s="29">
        <v>6</v>
      </c>
      <c r="R24" s="31">
        <v>9</v>
      </c>
      <c r="T24" s="32">
        <v>2</v>
      </c>
      <c r="U24" s="33">
        <f>COUNTIF($F$23:$F$45,J24)</f>
        <v>3</v>
      </c>
      <c r="V24" s="33" t="e">
        <f t="shared" si="1"/>
        <v>#REF!</v>
      </c>
      <c r="W24" s="34" t="e">
        <f t="shared" ref="W24:W34" si="2">IF(U24=0, "", (MIN(X24:CE24)-MAX(X23:CE23)))</f>
        <v>#REF!</v>
      </c>
      <c r="X24" s="35" t="str">
        <f>IF($F23=$T24,$D23,"")</f>
        <v/>
      </c>
      <c r="Y24" s="33" t="str">
        <f>IF($F24=$T24,$D24,"")</f>
        <v/>
      </c>
      <c r="Z24" s="33" t="str">
        <f>IF($F25=$T24,$D25,"")</f>
        <v/>
      </c>
      <c r="AA24" s="33">
        <f>IF($F26=$T24,$D26,"")</f>
        <v>18.719000000000001</v>
      </c>
      <c r="AB24" s="33">
        <f>IF($F27=$T24,$D27,"")</f>
        <v>19.501000000000001</v>
      </c>
      <c r="AC24" s="33">
        <f>IF($F28=$T24,$D28,"")</f>
        <v>20.218</v>
      </c>
      <c r="AD24" s="33" t="str">
        <f>IF($F29=$T24,$D29,"")</f>
        <v/>
      </c>
      <c r="AE24" s="33" t="str">
        <f>IF($F30=$T24,$D30,"")</f>
        <v/>
      </c>
      <c r="AF24" s="33" t="str">
        <f>IF($F31=$T24,$D31,"")</f>
        <v/>
      </c>
      <c r="AG24" s="33" t="str">
        <f>IF($F32=$T24,$D32,"")</f>
        <v/>
      </c>
      <c r="AH24" s="33" t="str">
        <f>IF($F33=$T24,$D33,"")</f>
        <v/>
      </c>
      <c r="AI24" s="33" t="str">
        <f>IF($F34=$T24,$D34,"")</f>
        <v/>
      </c>
      <c r="AJ24" s="33" t="str">
        <f>IF($F35=$T24,$D35,"")</f>
        <v/>
      </c>
      <c r="AK24" s="33" t="str">
        <f>IF($F36=$T24,$D36,"")</f>
        <v/>
      </c>
      <c r="AL24" s="33" t="str">
        <f>IF($F37=$T24,$D37,"")</f>
        <v/>
      </c>
      <c r="AM24" s="33" t="str">
        <f>IF($F38=$T24,$D38,"")</f>
        <v/>
      </c>
      <c r="AN24" s="33" t="str">
        <f>IF($F39=$T24,$D39,"")</f>
        <v/>
      </c>
      <c r="AO24" s="33" t="str">
        <f>IF($F40=$T24,$D40,"")</f>
        <v/>
      </c>
      <c r="AP24" s="33" t="str">
        <f>IF($F41=$T24,$D41,"")</f>
        <v/>
      </c>
      <c r="AQ24" s="33" t="str">
        <f>IF($F42=$T24,$D42,"")</f>
        <v/>
      </c>
      <c r="AR24" s="33" t="str">
        <f>IF($F43=$T24,$D43,"")</f>
        <v/>
      </c>
      <c r="AS24" s="33" t="str">
        <f>IF($F44=$T24,$D44,"")</f>
        <v/>
      </c>
      <c r="AT24" s="33" t="str">
        <f>IF($F45=$T24,$D45,"")</f>
        <v/>
      </c>
      <c r="AU24" s="33" t="e">
        <f>IF(#REF!=$T24,#REF!,"")</f>
        <v>#REF!</v>
      </c>
      <c r="AV24" s="33" t="e">
        <f>IF(#REF!=$T24,#REF!,"")</f>
        <v>#REF!</v>
      </c>
      <c r="AW24" s="33" t="e">
        <f>IF(#REF!=$T24,#REF!,"")</f>
        <v>#REF!</v>
      </c>
      <c r="AX24" s="33" t="e">
        <f>IF(#REF!=$T24,#REF!,"")</f>
        <v>#REF!</v>
      </c>
      <c r="AY24" s="33" t="e">
        <f>IF(#REF!=$T24,#REF!,"")</f>
        <v>#REF!</v>
      </c>
      <c r="AZ24" s="33" t="e">
        <f>IF(#REF!=$T24,#REF!,"")</f>
        <v>#REF!</v>
      </c>
      <c r="BA24" s="33" t="e">
        <f>IF(#REF!=$T24,#REF!,"")</f>
        <v>#REF!</v>
      </c>
      <c r="BB24" s="33" t="e">
        <f>IF(#REF!=$T24,#REF!,"")</f>
        <v>#REF!</v>
      </c>
      <c r="BC24" s="33" t="e">
        <f>IF(#REF!=$T24,#REF!,"")</f>
        <v>#REF!</v>
      </c>
      <c r="BD24" s="33" t="e">
        <f>IF(#REF!=$T24,#REF!,"")</f>
        <v>#REF!</v>
      </c>
      <c r="BE24" s="33" t="e">
        <f>IF(#REF!=$T24,#REF!,"")</f>
        <v>#REF!</v>
      </c>
      <c r="BF24" s="33" t="e">
        <f>IF(#REF!=$T24,#REF!,"")</f>
        <v>#REF!</v>
      </c>
      <c r="BG24" s="33" t="e">
        <f>IF(#REF!=$T24,#REF!,"")</f>
        <v>#REF!</v>
      </c>
      <c r="BH24" s="24" t="e">
        <f>IF(#REF!=$T24,#REF!,"")</f>
        <v>#REF!</v>
      </c>
      <c r="BI24" s="24" t="e">
        <f>IF(#REF!=$T24,#REF!,"")</f>
        <v>#REF!</v>
      </c>
      <c r="BJ24" s="24" t="e">
        <f>IF(#REF!=$T24,#REF!,"")</f>
        <v>#REF!</v>
      </c>
      <c r="BK24" s="24" t="e">
        <f>IF(#REF!=$T24,#REF!,"")</f>
        <v>#REF!</v>
      </c>
      <c r="BL24" s="24" t="e">
        <f>IF(#REF!=$T24,#REF!,"")</f>
        <v>#REF!</v>
      </c>
      <c r="BM24" s="24" t="e">
        <f>IF(#REF!=$T24,#REF!,"")</f>
        <v>#REF!</v>
      </c>
      <c r="BN24" s="24" t="e">
        <f>IF(#REF!=$T24,#REF!,"")</f>
        <v>#REF!</v>
      </c>
      <c r="BO24" s="24" t="e">
        <f>IF(#REF!=$T24,#REF!,"")</f>
        <v>#REF!</v>
      </c>
      <c r="BP24" s="24" t="e">
        <f>IF(#REF!=$T24,#REF!,"")</f>
        <v>#REF!</v>
      </c>
      <c r="BQ24" s="24" t="e">
        <f>IF(#REF!=$T24,#REF!,"")</f>
        <v>#REF!</v>
      </c>
      <c r="BR24" s="24" t="e">
        <f>IF(#REF!=$T24,#REF!,"")</f>
        <v>#REF!</v>
      </c>
      <c r="BS24" s="24" t="e">
        <f>IF(#REF!=$T24,#REF!,"")</f>
        <v>#REF!</v>
      </c>
      <c r="BT24" s="24" t="e">
        <f>IF(#REF!=$T24,#REF!,"")</f>
        <v>#REF!</v>
      </c>
      <c r="BU24" s="24" t="e">
        <f>IF(#REF!=$T24,#REF!,"")</f>
        <v>#REF!</v>
      </c>
      <c r="BV24" s="24" t="e">
        <f>IF(#REF!=$T24,#REF!,"")</f>
        <v>#REF!</v>
      </c>
      <c r="BW24" s="24" t="e">
        <f>IF(#REF!=$T24,#REF!,"")</f>
        <v>#REF!</v>
      </c>
      <c r="BX24" s="24" t="e">
        <f>IF(#REF!=$T24,#REF!,"")</f>
        <v>#REF!</v>
      </c>
      <c r="BY24" s="24" t="e">
        <f>IF(#REF!=$T24,#REF!,"")</f>
        <v>#REF!</v>
      </c>
      <c r="BZ24" s="24" t="e">
        <f>IF(#REF!=$T24,#REF!,"")</f>
        <v>#REF!</v>
      </c>
      <c r="CA24" s="24" t="e">
        <f>IF(#REF!=$T24,#REF!,"")</f>
        <v>#REF!</v>
      </c>
      <c r="CB24" s="24" t="e">
        <f>IF(#REF!=$T24,#REF!,"")</f>
        <v>#REF!</v>
      </c>
      <c r="CC24" s="24" t="e">
        <f>IF(#REF!=$T24,#REF!,"")</f>
        <v>#REF!</v>
      </c>
      <c r="CD24" s="24" t="e">
        <f>IF(#REF!=$T24,#REF!,"")</f>
        <v>#REF!</v>
      </c>
      <c r="CE24" s="24" t="e">
        <f>IF(#REF!=$T24,#REF!,"")</f>
        <v>#REF!</v>
      </c>
      <c r="CF24" s="36">
        <v>2</v>
      </c>
    </row>
    <row r="25" spans="1:84" ht="14.25" customHeight="1" x14ac:dyDescent="0.35">
      <c r="A25" s="19" t="s">
        <v>58</v>
      </c>
      <c r="B25" s="20" t="s">
        <v>66</v>
      </c>
      <c r="C25" s="21">
        <v>3</v>
      </c>
      <c r="D25" s="20">
        <v>18.149999999999999</v>
      </c>
      <c r="E25" s="21">
        <v>0.34999999999999787</v>
      </c>
      <c r="F25" s="20">
        <v>1</v>
      </c>
      <c r="G25" s="20" t="s">
        <v>60</v>
      </c>
      <c r="H25" s="196">
        <v>17.600000000000001</v>
      </c>
      <c r="I25" s="80"/>
      <c r="J25" s="37">
        <v>3</v>
      </c>
      <c r="K25" s="208">
        <f t="shared" si="0"/>
        <v>3</v>
      </c>
      <c r="L25" s="38">
        <v>0.27499999999999858</v>
      </c>
      <c r="M25" s="38">
        <v>0.80700000000000216</v>
      </c>
      <c r="N25" s="39" t="s">
        <v>65</v>
      </c>
      <c r="O25" s="39" t="s">
        <v>62</v>
      </c>
      <c r="P25" s="39">
        <v>3</v>
      </c>
      <c r="Q25" s="38">
        <v>6</v>
      </c>
      <c r="R25" s="40">
        <v>9</v>
      </c>
      <c r="T25" s="32">
        <v>3</v>
      </c>
      <c r="U25" s="33">
        <f>COUNTIF($F$23:$F$45,J25)</f>
        <v>3</v>
      </c>
      <c r="V25" s="33" t="e">
        <f t="shared" si="1"/>
        <v>#REF!</v>
      </c>
      <c r="W25" s="34" t="e">
        <f t="shared" si="2"/>
        <v>#REF!</v>
      </c>
      <c r="X25" s="35" t="str">
        <f>IF($F23=$T25,$D23,"")</f>
        <v/>
      </c>
      <c r="Y25" s="33" t="str">
        <f>IF($F24=$T25,$D24,"")</f>
        <v/>
      </c>
      <c r="Z25" s="33" t="str">
        <f>IF($F25=$T25,$D25,"")</f>
        <v/>
      </c>
      <c r="AA25" s="33" t="str">
        <f>IF($F26=$T25,$D26,"")</f>
        <v/>
      </c>
      <c r="AB25" s="33" t="str">
        <f>IF($F27=$T25,$D27,"")</f>
        <v/>
      </c>
      <c r="AC25" s="33" t="str">
        <f>IF($F28=$T25,$D28,"")</f>
        <v/>
      </c>
      <c r="AD25" s="33">
        <f>IF($F29=$T25,$D29,"")</f>
        <v>20.492999999999999</v>
      </c>
      <c r="AE25" s="33">
        <f>IF($F30=$T25,$D30,"")</f>
        <v>20.5</v>
      </c>
      <c r="AF25" s="33">
        <f>IF($F31=$T25,$D31,"")</f>
        <v>21.3</v>
      </c>
      <c r="AG25" s="33" t="str">
        <f>IF($F32=$T25,$D32,"")</f>
        <v/>
      </c>
      <c r="AH25" s="33" t="str">
        <f>IF($F33=$T25,$D33,"")</f>
        <v/>
      </c>
      <c r="AI25" s="33" t="str">
        <f>IF($F34=$T25,$D34,"")</f>
        <v/>
      </c>
      <c r="AJ25" s="33" t="str">
        <f>IF($F35=$T25,$D35,"")</f>
        <v/>
      </c>
      <c r="AK25" s="33" t="str">
        <f>IF($F36=$T25,$D36,"")</f>
        <v/>
      </c>
      <c r="AL25" s="33" t="str">
        <f>IF($F37=$T25,$D37,"")</f>
        <v/>
      </c>
      <c r="AM25" s="33" t="str">
        <f>IF($F38=$T25,$D38,"")</f>
        <v/>
      </c>
      <c r="AN25" s="33" t="str">
        <f>IF($F39=$T25,$D39,"")</f>
        <v/>
      </c>
      <c r="AO25" s="33" t="str">
        <f>IF($F40=$T25,$D40,"")</f>
        <v/>
      </c>
      <c r="AP25" s="33" t="str">
        <f>IF($F41=$T25,$D41,"")</f>
        <v/>
      </c>
      <c r="AQ25" s="33" t="str">
        <f>IF($F42=$T25,$D42,"")</f>
        <v/>
      </c>
      <c r="AR25" s="33" t="str">
        <f>IF($F43=$T25,$D43,"")</f>
        <v/>
      </c>
      <c r="AS25" s="33" t="str">
        <f>IF($F44=$T25,$D44,"")</f>
        <v/>
      </c>
      <c r="AT25" s="33" t="str">
        <f>IF($F45=$T25,$D45,"")</f>
        <v/>
      </c>
      <c r="AU25" s="33" t="e">
        <f>IF(#REF!=$T25,#REF!,"")</f>
        <v>#REF!</v>
      </c>
      <c r="AV25" s="33" t="e">
        <f>IF(#REF!=$T25,#REF!,"")</f>
        <v>#REF!</v>
      </c>
      <c r="AW25" s="33" t="e">
        <f>IF(#REF!=$T25,#REF!,"")</f>
        <v>#REF!</v>
      </c>
      <c r="AX25" s="33" t="e">
        <f>IF(#REF!=$T25,#REF!,"")</f>
        <v>#REF!</v>
      </c>
      <c r="AY25" s="33" t="e">
        <f>IF(#REF!=$T25,#REF!,"")</f>
        <v>#REF!</v>
      </c>
      <c r="AZ25" s="33" t="e">
        <f>IF(#REF!=$T25,#REF!,"")</f>
        <v>#REF!</v>
      </c>
      <c r="BA25" s="33" t="e">
        <f>IF(#REF!=$T25,#REF!,"")</f>
        <v>#REF!</v>
      </c>
      <c r="BB25" s="33" t="e">
        <f>IF(#REF!=$T25,#REF!,"")</f>
        <v>#REF!</v>
      </c>
      <c r="BC25" s="33" t="e">
        <f>IF(#REF!=$T25,#REF!,"")</f>
        <v>#REF!</v>
      </c>
      <c r="BD25" s="33" t="e">
        <f>IF(#REF!=$T25,#REF!,"")</f>
        <v>#REF!</v>
      </c>
      <c r="BE25" s="33" t="e">
        <f>IF(#REF!=$T25,#REF!,"")</f>
        <v>#REF!</v>
      </c>
      <c r="BF25" s="33" t="e">
        <f>IF(#REF!=$T25,#REF!,"")</f>
        <v>#REF!</v>
      </c>
      <c r="BG25" s="33" t="e">
        <f>IF(#REF!=$T25,#REF!,"")</f>
        <v>#REF!</v>
      </c>
      <c r="BH25" s="24" t="e">
        <f>IF(#REF!=$T25,#REF!,"")</f>
        <v>#REF!</v>
      </c>
      <c r="BI25" s="24" t="e">
        <f>IF(#REF!=$T25,#REF!,"")</f>
        <v>#REF!</v>
      </c>
      <c r="BJ25" s="24" t="e">
        <f>IF(#REF!=$T25,#REF!,"")</f>
        <v>#REF!</v>
      </c>
      <c r="BK25" s="24" t="e">
        <f>IF(#REF!=$T25,#REF!,"")</f>
        <v>#REF!</v>
      </c>
      <c r="BL25" s="24" t="e">
        <f>IF(#REF!=$T25,#REF!,"")</f>
        <v>#REF!</v>
      </c>
      <c r="BM25" s="24" t="e">
        <f>IF(#REF!=$T25,#REF!,"")</f>
        <v>#REF!</v>
      </c>
      <c r="BN25" s="24" t="e">
        <f>IF(#REF!=$T25,#REF!,"")</f>
        <v>#REF!</v>
      </c>
      <c r="BO25" s="24" t="e">
        <f>IF(#REF!=$T25,#REF!,"")</f>
        <v>#REF!</v>
      </c>
      <c r="BP25" s="24" t="e">
        <f>IF(#REF!=$T25,#REF!,"")</f>
        <v>#REF!</v>
      </c>
      <c r="BQ25" s="24" t="e">
        <f>IF(#REF!=$T25,#REF!,"")</f>
        <v>#REF!</v>
      </c>
      <c r="BR25" s="24" t="e">
        <f>IF(#REF!=$T25,#REF!,"")</f>
        <v>#REF!</v>
      </c>
      <c r="BS25" s="24" t="e">
        <f>IF(#REF!=$T25,#REF!,"")</f>
        <v>#REF!</v>
      </c>
      <c r="BT25" s="24" t="e">
        <f>IF(#REF!=$T25,#REF!,"")</f>
        <v>#REF!</v>
      </c>
      <c r="BU25" s="24" t="e">
        <f>IF(#REF!=$T25,#REF!,"")</f>
        <v>#REF!</v>
      </c>
      <c r="BV25" s="24" t="e">
        <f>IF(#REF!=$T25,#REF!,"")</f>
        <v>#REF!</v>
      </c>
      <c r="BW25" s="24" t="e">
        <f>IF(#REF!=$T25,#REF!,"")</f>
        <v>#REF!</v>
      </c>
      <c r="BX25" s="24" t="e">
        <f>IF(#REF!=$T25,#REF!,"")</f>
        <v>#REF!</v>
      </c>
      <c r="BY25" s="24" t="e">
        <f>IF(#REF!=$T25,#REF!,"")</f>
        <v>#REF!</v>
      </c>
      <c r="BZ25" s="24" t="e">
        <f>IF(#REF!=$T25,#REF!,"")</f>
        <v>#REF!</v>
      </c>
      <c r="CA25" s="24" t="e">
        <f>IF(#REF!=$T25,#REF!,"")</f>
        <v>#REF!</v>
      </c>
      <c r="CB25" s="24" t="e">
        <f>IF(#REF!=$T25,#REF!,"")</f>
        <v>#REF!</v>
      </c>
      <c r="CC25" s="24" t="e">
        <f>IF(#REF!=$T25,#REF!,"")</f>
        <v>#REF!</v>
      </c>
      <c r="CD25" s="24" t="e">
        <f>IF(#REF!=$T25,#REF!,"")</f>
        <v>#REF!</v>
      </c>
      <c r="CE25" s="24" t="e">
        <f>IF(#REF!=$T25,#REF!,"")</f>
        <v>#REF!</v>
      </c>
      <c r="CF25" s="36">
        <v>3</v>
      </c>
    </row>
    <row r="26" spans="1:84" ht="14.25" customHeight="1" x14ac:dyDescent="0.35">
      <c r="A26" s="19" t="s">
        <v>67</v>
      </c>
      <c r="B26" s="20" t="s">
        <v>68</v>
      </c>
      <c r="C26" s="21">
        <v>4</v>
      </c>
      <c r="D26" s="20">
        <v>18.719000000000001</v>
      </c>
      <c r="E26" s="21">
        <v>0.56900000000000261</v>
      </c>
      <c r="F26" s="20">
        <v>2</v>
      </c>
      <c r="G26" s="20" t="s">
        <v>60</v>
      </c>
      <c r="H26" s="196">
        <v>18.2</v>
      </c>
      <c r="I26" s="80"/>
      <c r="J26" s="41">
        <v>4</v>
      </c>
      <c r="K26" s="209">
        <f t="shared" si="0"/>
        <v>3</v>
      </c>
      <c r="L26" s="42">
        <v>0.97599999999999909</v>
      </c>
      <c r="M26" s="42">
        <v>2.8730000000000011</v>
      </c>
      <c r="N26" s="43" t="s">
        <v>61</v>
      </c>
      <c r="O26" s="43" t="s">
        <v>62</v>
      </c>
      <c r="P26" s="43">
        <v>3</v>
      </c>
      <c r="Q26" s="44">
        <v>6</v>
      </c>
      <c r="R26" s="45">
        <v>9</v>
      </c>
      <c r="T26" s="32">
        <v>4</v>
      </c>
      <c r="U26" s="33">
        <f>COUNTIF($F$23:$F$45,J26)</f>
        <v>3</v>
      </c>
      <c r="V26" s="33" t="e">
        <f t="shared" si="1"/>
        <v>#REF!</v>
      </c>
      <c r="W26" s="34" t="e">
        <f t="shared" si="2"/>
        <v>#REF!</v>
      </c>
      <c r="X26" s="35" t="str">
        <f>IF($F23=$T26,$D23,"")</f>
        <v/>
      </c>
      <c r="Y26" s="33" t="str">
        <f>IF($F24=$T26,$D24,"")</f>
        <v/>
      </c>
      <c r="Z26" s="33" t="str">
        <f>IF($F25=$T26,$D25,"")</f>
        <v/>
      </c>
      <c r="AA26" s="33" t="str">
        <f>IF($F26=$T26,$D26,"")</f>
        <v/>
      </c>
      <c r="AB26" s="33" t="str">
        <f>IF($F27=$T26,$D27,"")</f>
        <v/>
      </c>
      <c r="AC26" s="33" t="str">
        <f>IF($F28=$T26,$D28,"")</f>
        <v/>
      </c>
      <c r="AD26" s="33" t="str">
        <f>IF($F29=$T26,$D29,"")</f>
        <v/>
      </c>
      <c r="AE26" s="33" t="str">
        <f>IF($F30=$T26,$D30,"")</f>
        <v/>
      </c>
      <c r="AF26" s="33" t="str">
        <f>IF($F31=$T26,$D31,"")</f>
        <v/>
      </c>
      <c r="AG26" s="33">
        <f>IF($F32=$T26,$D32,"")</f>
        <v>22.276</v>
      </c>
      <c r="AH26" s="33">
        <f>IF($F33=$T26,$D33,"")</f>
        <v>23.5</v>
      </c>
      <c r="AI26" s="33">
        <f>IF($F34=$T26,$D34,"")</f>
        <v>25.149000000000001</v>
      </c>
      <c r="AJ26" s="33" t="str">
        <f>IF($F35=$T26,$D35,"")</f>
        <v/>
      </c>
      <c r="AK26" s="33" t="str">
        <f>IF($F36=$T26,$D36,"")</f>
        <v/>
      </c>
      <c r="AL26" s="33" t="str">
        <f>IF($F37=$T26,$D37,"")</f>
        <v/>
      </c>
      <c r="AM26" s="33" t="str">
        <f>IF($F38=$T26,$D38,"")</f>
        <v/>
      </c>
      <c r="AN26" s="33" t="str">
        <f>IF($F39=$T26,$D39,"")</f>
        <v/>
      </c>
      <c r="AO26" s="33" t="str">
        <f>IF($F40=$T26,$D40,"")</f>
        <v/>
      </c>
      <c r="AP26" s="33" t="str">
        <f>IF($F41=$T26,$D41,"")</f>
        <v/>
      </c>
      <c r="AQ26" s="33" t="str">
        <f>IF($F42=$T26,$D42,"")</f>
        <v/>
      </c>
      <c r="AR26" s="33" t="str">
        <f>IF($F43=$T26,$D43,"")</f>
        <v/>
      </c>
      <c r="AS26" s="33" t="str">
        <f>IF($F44=$T26,$D44,"")</f>
        <v/>
      </c>
      <c r="AT26" s="33" t="str">
        <f>IF($F45=$T26,$D45,"")</f>
        <v/>
      </c>
      <c r="AU26" s="33" t="e">
        <f>IF(#REF!=$T26,#REF!,"")</f>
        <v>#REF!</v>
      </c>
      <c r="AV26" s="33" t="e">
        <f>IF(#REF!=$T26,#REF!,"")</f>
        <v>#REF!</v>
      </c>
      <c r="AW26" s="33" t="e">
        <f>IF(#REF!=$T26,#REF!,"")</f>
        <v>#REF!</v>
      </c>
      <c r="AX26" s="33" t="e">
        <f>IF(#REF!=$T26,#REF!,"")</f>
        <v>#REF!</v>
      </c>
      <c r="AY26" s="33" t="e">
        <f>IF(#REF!=$T26,#REF!,"")</f>
        <v>#REF!</v>
      </c>
      <c r="AZ26" s="33" t="e">
        <f>IF(#REF!=$T26,#REF!,"")</f>
        <v>#REF!</v>
      </c>
      <c r="BA26" s="33" t="e">
        <f>IF(#REF!=$T26,#REF!,"")</f>
        <v>#REF!</v>
      </c>
      <c r="BB26" s="33" t="e">
        <f>IF(#REF!=$T26,#REF!,"")</f>
        <v>#REF!</v>
      </c>
      <c r="BC26" s="33" t="e">
        <f>IF(#REF!=$T26,#REF!,"")</f>
        <v>#REF!</v>
      </c>
      <c r="BD26" s="33" t="e">
        <f>IF(#REF!=$T26,#REF!,"")</f>
        <v>#REF!</v>
      </c>
      <c r="BE26" s="33" t="e">
        <f>IF(#REF!=$T26,#REF!,"")</f>
        <v>#REF!</v>
      </c>
      <c r="BF26" s="33" t="e">
        <f>IF(#REF!=$T26,#REF!,"")</f>
        <v>#REF!</v>
      </c>
      <c r="BG26" s="33" t="e">
        <f>IF(#REF!=$T26,#REF!,"")</f>
        <v>#REF!</v>
      </c>
      <c r="BH26" s="24" t="e">
        <f>IF(#REF!=$T26,#REF!,"")</f>
        <v>#REF!</v>
      </c>
      <c r="BI26" s="24" t="e">
        <f>IF(#REF!=$T26,#REF!,"")</f>
        <v>#REF!</v>
      </c>
      <c r="BJ26" s="24" t="e">
        <f>IF(#REF!=$T26,#REF!,"")</f>
        <v>#REF!</v>
      </c>
      <c r="BK26" s="24" t="e">
        <f>IF(#REF!=$T26,#REF!,"")</f>
        <v>#REF!</v>
      </c>
      <c r="BL26" s="24" t="e">
        <f>IF(#REF!=$T26,#REF!,"")</f>
        <v>#REF!</v>
      </c>
      <c r="BM26" s="24" t="e">
        <f>IF(#REF!=$T26,#REF!,"")</f>
        <v>#REF!</v>
      </c>
      <c r="BN26" s="24" t="e">
        <f>IF(#REF!=$T26,#REF!,"")</f>
        <v>#REF!</v>
      </c>
      <c r="BO26" s="24" t="e">
        <f>IF(#REF!=$T26,#REF!,"")</f>
        <v>#REF!</v>
      </c>
      <c r="BP26" s="24" t="e">
        <f>IF(#REF!=$T26,#REF!,"")</f>
        <v>#REF!</v>
      </c>
      <c r="BQ26" s="24" t="e">
        <f>IF(#REF!=$T26,#REF!,"")</f>
        <v>#REF!</v>
      </c>
      <c r="BR26" s="24" t="e">
        <f>IF(#REF!=$T26,#REF!,"")</f>
        <v>#REF!</v>
      </c>
      <c r="BS26" s="24" t="e">
        <f>IF(#REF!=$T26,#REF!,"")</f>
        <v>#REF!</v>
      </c>
      <c r="BT26" s="24" t="e">
        <f>IF(#REF!=$T26,#REF!,"")</f>
        <v>#REF!</v>
      </c>
      <c r="BU26" s="24" t="e">
        <f>IF(#REF!=$T26,#REF!,"")</f>
        <v>#REF!</v>
      </c>
      <c r="BV26" s="24" t="e">
        <f>IF(#REF!=$T26,#REF!,"")</f>
        <v>#REF!</v>
      </c>
      <c r="BW26" s="24" t="e">
        <f>IF(#REF!=$T26,#REF!,"")</f>
        <v>#REF!</v>
      </c>
      <c r="BX26" s="24" t="e">
        <f>IF(#REF!=$T26,#REF!,"")</f>
        <v>#REF!</v>
      </c>
      <c r="BY26" s="24" t="e">
        <f>IF(#REF!=$T26,#REF!,"")</f>
        <v>#REF!</v>
      </c>
      <c r="BZ26" s="24" t="e">
        <f>IF(#REF!=$T26,#REF!,"")</f>
        <v>#REF!</v>
      </c>
      <c r="CA26" s="24" t="e">
        <f>IF(#REF!=$T26,#REF!,"")</f>
        <v>#REF!</v>
      </c>
      <c r="CB26" s="24" t="e">
        <f>IF(#REF!=$T26,#REF!,"")</f>
        <v>#REF!</v>
      </c>
      <c r="CC26" s="24" t="e">
        <f>IF(#REF!=$T26,#REF!,"")</f>
        <v>#REF!</v>
      </c>
      <c r="CD26" s="24" t="e">
        <f>IF(#REF!=$T26,#REF!,"")</f>
        <v>#REF!</v>
      </c>
      <c r="CE26" s="24" t="e">
        <f>IF(#REF!=$T26,#REF!,"")</f>
        <v>#REF!</v>
      </c>
      <c r="CF26" s="36">
        <v>4</v>
      </c>
    </row>
    <row r="27" spans="1:84" ht="15" thickBot="1" x14ac:dyDescent="0.4">
      <c r="A27" s="19" t="s">
        <v>69</v>
      </c>
      <c r="B27" s="20" t="s">
        <v>70</v>
      </c>
      <c r="C27" s="21">
        <v>5</v>
      </c>
      <c r="D27" s="20">
        <v>19.501000000000001</v>
      </c>
      <c r="E27" s="21">
        <v>0.78200000000000003</v>
      </c>
      <c r="F27" s="20">
        <v>2</v>
      </c>
      <c r="G27" s="20" t="s">
        <v>60</v>
      </c>
      <c r="H27" s="196">
        <v>18.2</v>
      </c>
      <c r="I27" s="80"/>
      <c r="J27" s="199" t="s">
        <v>84</v>
      </c>
      <c r="K27" s="213">
        <f>IF(U35=0,"",U35)</f>
        <v>4</v>
      </c>
      <c r="L27" s="200"/>
      <c r="M27" s="200">
        <v>5</v>
      </c>
      <c r="N27" s="214" t="s">
        <v>61</v>
      </c>
      <c r="O27" s="214" t="s">
        <v>62</v>
      </c>
      <c r="P27" s="214">
        <v>2</v>
      </c>
      <c r="Q27" s="200">
        <v>6</v>
      </c>
      <c r="R27" s="201">
        <v>12</v>
      </c>
      <c r="T27" s="32">
        <v>5</v>
      </c>
      <c r="U27" s="33">
        <f>COUNTIF($F$23:$F$45,#REF!)</f>
        <v>0</v>
      </c>
      <c r="V27" s="33" t="str">
        <f t="shared" si="1"/>
        <v/>
      </c>
      <c r="W27" s="34" t="str">
        <f t="shared" si="2"/>
        <v/>
      </c>
      <c r="X27" s="35" t="str">
        <f>IF($F23=$T27,$D23,"")</f>
        <v/>
      </c>
      <c r="Y27" s="33" t="str">
        <f>IF($F24=$T27,$D24,"")</f>
        <v/>
      </c>
      <c r="Z27" s="33" t="str">
        <f>IF($F25=$T27,$D25,"")</f>
        <v/>
      </c>
      <c r="AA27" s="33" t="str">
        <f>IF($F26=$T27,$D26,"")</f>
        <v/>
      </c>
      <c r="AB27" s="33" t="str">
        <f>IF($F27=$T27,$D27,"")</f>
        <v/>
      </c>
      <c r="AC27" s="33" t="str">
        <f>IF($F28=$T27,$D28,"")</f>
        <v/>
      </c>
      <c r="AD27" s="33" t="str">
        <f>IF($F29=$T27,$D29,"")</f>
        <v/>
      </c>
      <c r="AE27" s="33" t="str">
        <f>IF($F30=$T27,$D30,"")</f>
        <v/>
      </c>
      <c r="AF27" s="33" t="str">
        <f>IF($F31=$T27,$D31,"")</f>
        <v/>
      </c>
      <c r="AG27" s="33" t="str">
        <f>IF($F32=$T27,$D32,"")</f>
        <v/>
      </c>
      <c r="AH27" s="33" t="str">
        <f>IF($F33=$T27,$D33,"")</f>
        <v/>
      </c>
      <c r="AI27" s="33" t="str">
        <f>IF($F34=$T27,$D34,"")</f>
        <v/>
      </c>
      <c r="AJ27" s="33" t="str">
        <f>IF($F35=$T27,$D35,"")</f>
        <v/>
      </c>
      <c r="AK27" s="33" t="str">
        <f>IF($F36=$T27,$D36,"")</f>
        <v/>
      </c>
      <c r="AL27" s="33" t="str">
        <f>IF($F37=$T27,$D37,"")</f>
        <v/>
      </c>
      <c r="AM27" s="33" t="str">
        <f>IF($F38=$T27,$D38,"")</f>
        <v/>
      </c>
      <c r="AN27" s="33" t="str">
        <f>IF($F39=$T27,$D39,"")</f>
        <v/>
      </c>
      <c r="AO27" s="33" t="str">
        <f>IF($F40=$T27,$D40,"")</f>
        <v/>
      </c>
      <c r="AP27" s="33" t="str">
        <f>IF($F41=$T27,$D41,"")</f>
        <v/>
      </c>
      <c r="AQ27" s="33" t="str">
        <f>IF($F42=$T27,$D42,"")</f>
        <v/>
      </c>
      <c r="AR27" s="33" t="str">
        <f>IF($F43=$T27,$D43,"")</f>
        <v/>
      </c>
      <c r="AS27" s="33" t="str">
        <f>IF($F44=$T27,$D44,"")</f>
        <v/>
      </c>
      <c r="AT27" s="33" t="str">
        <f>IF($F45=$T27,$D45,"")</f>
        <v/>
      </c>
      <c r="AU27" s="33" t="e">
        <f>IF(#REF!=$T27,#REF!,"")</f>
        <v>#REF!</v>
      </c>
      <c r="AV27" s="33" t="e">
        <f>IF(#REF!=$T27,#REF!,"")</f>
        <v>#REF!</v>
      </c>
      <c r="AW27" s="33" t="e">
        <f>IF(#REF!=$T27,#REF!,"")</f>
        <v>#REF!</v>
      </c>
      <c r="AX27" s="33" t="e">
        <f>IF(#REF!=$T27,#REF!,"")</f>
        <v>#REF!</v>
      </c>
      <c r="AY27" s="33" t="e">
        <f>IF(#REF!=$T27,#REF!,"")</f>
        <v>#REF!</v>
      </c>
      <c r="AZ27" s="33" t="e">
        <f>IF(#REF!=$T27,#REF!,"")</f>
        <v>#REF!</v>
      </c>
      <c r="BA27" s="33" t="e">
        <f>IF(#REF!=$T27,#REF!,"")</f>
        <v>#REF!</v>
      </c>
      <c r="BB27" s="33" t="e">
        <f>IF(#REF!=$T27,#REF!,"")</f>
        <v>#REF!</v>
      </c>
      <c r="BC27" s="33" t="e">
        <f>IF(#REF!=$T27,#REF!,"")</f>
        <v>#REF!</v>
      </c>
      <c r="BD27" s="33" t="e">
        <f>IF(#REF!=$T27,#REF!,"")</f>
        <v>#REF!</v>
      </c>
      <c r="BE27" s="33" t="e">
        <f>IF(#REF!=$T27,#REF!,"")</f>
        <v>#REF!</v>
      </c>
      <c r="BF27" s="33" t="e">
        <f>IF(#REF!=$T27,#REF!,"")</f>
        <v>#REF!</v>
      </c>
      <c r="BG27" s="33" t="e">
        <f>IF(#REF!=$T27,#REF!,"")</f>
        <v>#REF!</v>
      </c>
      <c r="BH27" s="24" t="e">
        <f>IF(#REF!=$T27,#REF!,"")</f>
        <v>#REF!</v>
      </c>
      <c r="BI27" s="24" t="e">
        <f>IF(#REF!=$T27,#REF!,"")</f>
        <v>#REF!</v>
      </c>
      <c r="BJ27" s="24" t="e">
        <f>IF(#REF!=$T27,#REF!,"")</f>
        <v>#REF!</v>
      </c>
      <c r="BK27" s="24" t="e">
        <f>IF(#REF!=$T27,#REF!,"")</f>
        <v>#REF!</v>
      </c>
      <c r="BL27" s="24" t="e">
        <f>IF(#REF!=$T27,#REF!,"")</f>
        <v>#REF!</v>
      </c>
      <c r="BM27" s="24" t="e">
        <f>IF(#REF!=$T27,#REF!,"")</f>
        <v>#REF!</v>
      </c>
      <c r="BN27" s="24" t="e">
        <f>IF(#REF!=$T27,#REF!,"")</f>
        <v>#REF!</v>
      </c>
      <c r="BO27" s="24" t="e">
        <f>IF(#REF!=$T27,#REF!,"")</f>
        <v>#REF!</v>
      </c>
      <c r="BP27" s="24" t="e">
        <f>IF(#REF!=$T27,#REF!,"")</f>
        <v>#REF!</v>
      </c>
      <c r="BQ27" s="24" t="e">
        <f>IF(#REF!=$T27,#REF!,"")</f>
        <v>#REF!</v>
      </c>
      <c r="BR27" s="24" t="e">
        <f>IF(#REF!=$T27,#REF!,"")</f>
        <v>#REF!</v>
      </c>
      <c r="BS27" s="24" t="e">
        <f>IF(#REF!=$T27,#REF!,"")</f>
        <v>#REF!</v>
      </c>
      <c r="BT27" s="24" t="e">
        <f>IF(#REF!=$T27,#REF!,"")</f>
        <v>#REF!</v>
      </c>
      <c r="BU27" s="24" t="e">
        <f>IF(#REF!=$T27,#REF!,"")</f>
        <v>#REF!</v>
      </c>
      <c r="BV27" s="24" t="e">
        <f>IF(#REF!=$T27,#REF!,"")</f>
        <v>#REF!</v>
      </c>
      <c r="BW27" s="24" t="e">
        <f>IF(#REF!=$T27,#REF!,"")</f>
        <v>#REF!</v>
      </c>
      <c r="BX27" s="24" t="e">
        <f>IF(#REF!=$T27,#REF!,"")</f>
        <v>#REF!</v>
      </c>
      <c r="BY27" s="24" t="e">
        <f>IF(#REF!=$T27,#REF!,"")</f>
        <v>#REF!</v>
      </c>
      <c r="BZ27" s="24" t="e">
        <f>IF(#REF!=$T27,#REF!,"")</f>
        <v>#REF!</v>
      </c>
      <c r="CA27" s="24" t="e">
        <f>IF(#REF!=$T27,#REF!,"")</f>
        <v>#REF!</v>
      </c>
      <c r="CB27" s="24" t="e">
        <f>IF(#REF!=$T27,#REF!,"")</f>
        <v>#REF!</v>
      </c>
      <c r="CC27" s="24" t="e">
        <f>IF(#REF!=$T27,#REF!,"")</f>
        <v>#REF!</v>
      </c>
      <c r="CD27" s="24" t="e">
        <f>IF(#REF!=$T27,#REF!,"")</f>
        <v>#REF!</v>
      </c>
      <c r="CE27" s="24" t="e">
        <f>IF(#REF!=$T27,#REF!,"")</f>
        <v>#REF!</v>
      </c>
      <c r="CF27" s="36">
        <v>5</v>
      </c>
    </row>
    <row r="28" spans="1:84" ht="15" thickBot="1" x14ac:dyDescent="0.4">
      <c r="A28" s="19" t="s">
        <v>71</v>
      </c>
      <c r="B28" s="20" t="s">
        <v>72</v>
      </c>
      <c r="C28" s="21">
        <v>6</v>
      </c>
      <c r="D28" s="20">
        <v>20.218</v>
      </c>
      <c r="E28" s="21">
        <v>0.71699999999999875</v>
      </c>
      <c r="F28" s="20">
        <v>2</v>
      </c>
      <c r="G28" s="20" t="s">
        <v>60</v>
      </c>
      <c r="H28" s="196">
        <v>18.2</v>
      </c>
      <c r="I28" s="80"/>
      <c r="K28" s="51"/>
      <c r="L28" s="51"/>
      <c r="M28" s="53"/>
      <c r="N28" s="54"/>
      <c r="O28" s="51"/>
      <c r="P28" s="51"/>
      <c r="T28" s="32">
        <v>6</v>
      </c>
      <c r="U28" s="33">
        <f>COUNTIF($F$23:$F$45,#REF!)</f>
        <v>0</v>
      </c>
      <c r="V28" s="33" t="str">
        <f t="shared" si="1"/>
        <v/>
      </c>
      <c r="W28" s="34" t="str">
        <f t="shared" si="2"/>
        <v/>
      </c>
      <c r="X28" s="35" t="str">
        <f>IF($F23=$T28,$D23,"")</f>
        <v/>
      </c>
      <c r="Y28" s="33" t="str">
        <f>IF($F24=$T28,$D24,"")</f>
        <v/>
      </c>
      <c r="Z28" s="33" t="str">
        <f>IF($F25=$T28,$D25,"")</f>
        <v/>
      </c>
      <c r="AA28" s="33" t="str">
        <f>IF($F26=$T28,$D26,"")</f>
        <v/>
      </c>
      <c r="AB28" s="33" t="str">
        <f>IF($F27=$T28,$D27,"")</f>
        <v/>
      </c>
      <c r="AC28" s="33" t="str">
        <f>IF($F28=$T28,$D28,"")</f>
        <v/>
      </c>
      <c r="AD28" s="33" t="str">
        <f>IF($F29=$T28,$D29,"")</f>
        <v/>
      </c>
      <c r="AE28" s="33" t="str">
        <f>IF($F30=$T28,$D30,"")</f>
        <v/>
      </c>
      <c r="AF28" s="33" t="str">
        <f>IF($F31=$T28,$D31,"")</f>
        <v/>
      </c>
      <c r="AG28" s="33" t="str">
        <f>IF($F32=$T28,$D32,"")</f>
        <v/>
      </c>
      <c r="AH28" s="33" t="str">
        <f>IF($F33=$T28,$D33,"")</f>
        <v/>
      </c>
      <c r="AI28" s="33" t="str">
        <f>IF($F34=$T28,$D34,"")</f>
        <v/>
      </c>
      <c r="AJ28" s="33" t="str">
        <f>IF($F35=$T28,$D35,"")</f>
        <v/>
      </c>
      <c r="AK28" s="33" t="str">
        <f>IF($F36=$T28,$D36,"")</f>
        <v/>
      </c>
      <c r="AL28" s="33" t="str">
        <f>IF($F37=$T28,$D37,"")</f>
        <v/>
      </c>
      <c r="AM28" s="33" t="str">
        <f>IF($F38=$T28,$D38,"")</f>
        <v/>
      </c>
      <c r="AN28" s="33" t="str">
        <f>IF($F39=$T28,$D39,"")</f>
        <v/>
      </c>
      <c r="AO28" s="33" t="str">
        <f>IF($F40=$T28,$D40,"")</f>
        <v/>
      </c>
      <c r="AP28" s="33" t="str">
        <f>IF($F41=$T28,$D41,"")</f>
        <v/>
      </c>
      <c r="AQ28" s="33" t="str">
        <f>IF($F42=$T28,$D42,"")</f>
        <v/>
      </c>
      <c r="AR28" s="33" t="str">
        <f>IF($F43=$T28,$D43,"")</f>
        <v/>
      </c>
      <c r="AS28" s="33" t="str">
        <f>IF($F44=$T28,$D44,"")</f>
        <v/>
      </c>
      <c r="AT28" s="33" t="str">
        <f>IF($F45=$T28,$D45,"")</f>
        <v/>
      </c>
      <c r="AU28" s="33" t="e">
        <f>IF(#REF!=$T28,#REF!,"")</f>
        <v>#REF!</v>
      </c>
      <c r="AV28" s="33" t="e">
        <f>IF(#REF!=$T28,#REF!,"")</f>
        <v>#REF!</v>
      </c>
      <c r="AW28" s="33" t="e">
        <f>IF(#REF!=$T28,#REF!,"")</f>
        <v>#REF!</v>
      </c>
      <c r="AX28" s="33" t="e">
        <f>IF(#REF!=$T28,#REF!,"")</f>
        <v>#REF!</v>
      </c>
      <c r="AY28" s="33" t="e">
        <f>IF(#REF!=$T28,#REF!,"")</f>
        <v>#REF!</v>
      </c>
      <c r="AZ28" s="33" t="e">
        <f>IF(#REF!=$T28,#REF!,"")</f>
        <v>#REF!</v>
      </c>
      <c r="BA28" s="33" t="e">
        <f>IF(#REF!=$T28,#REF!,"")</f>
        <v>#REF!</v>
      </c>
      <c r="BB28" s="33" t="e">
        <f>IF(#REF!=$T28,#REF!,"")</f>
        <v>#REF!</v>
      </c>
      <c r="BC28" s="33" t="e">
        <f>IF(#REF!=$T28,#REF!,"")</f>
        <v>#REF!</v>
      </c>
      <c r="BD28" s="33" t="e">
        <f>IF(#REF!=$T28,#REF!,"")</f>
        <v>#REF!</v>
      </c>
      <c r="BE28" s="33" t="e">
        <f>IF(#REF!=$T28,#REF!,"")</f>
        <v>#REF!</v>
      </c>
      <c r="BF28" s="33" t="e">
        <f>IF(#REF!=$T28,#REF!,"")</f>
        <v>#REF!</v>
      </c>
      <c r="BG28" s="33" t="e">
        <f>IF(#REF!=$T28,#REF!,"")</f>
        <v>#REF!</v>
      </c>
      <c r="BH28" s="24" t="e">
        <f>IF(#REF!=$T28,#REF!,"")</f>
        <v>#REF!</v>
      </c>
      <c r="BI28" s="24" t="e">
        <f>IF(#REF!=$T28,#REF!,"")</f>
        <v>#REF!</v>
      </c>
      <c r="BJ28" s="24" t="e">
        <f>IF(#REF!=$T28,#REF!,"")</f>
        <v>#REF!</v>
      </c>
      <c r="BK28" s="24" t="e">
        <f>IF(#REF!=$T28,#REF!,"")</f>
        <v>#REF!</v>
      </c>
      <c r="BL28" s="24" t="e">
        <f>IF(#REF!=$T28,#REF!,"")</f>
        <v>#REF!</v>
      </c>
      <c r="BM28" s="24" t="e">
        <f>IF(#REF!=$T28,#REF!,"")</f>
        <v>#REF!</v>
      </c>
      <c r="BN28" s="24" t="e">
        <f>IF(#REF!=$T28,#REF!,"")</f>
        <v>#REF!</v>
      </c>
      <c r="BO28" s="24" t="e">
        <f>IF(#REF!=$T28,#REF!,"")</f>
        <v>#REF!</v>
      </c>
      <c r="BP28" s="24" t="e">
        <f>IF(#REF!=$T28,#REF!,"")</f>
        <v>#REF!</v>
      </c>
      <c r="BQ28" s="24" t="e">
        <f>IF(#REF!=$T28,#REF!,"")</f>
        <v>#REF!</v>
      </c>
      <c r="BR28" s="24" t="e">
        <f>IF(#REF!=$T28,#REF!,"")</f>
        <v>#REF!</v>
      </c>
      <c r="BS28" s="24" t="e">
        <f>IF(#REF!=$T28,#REF!,"")</f>
        <v>#REF!</v>
      </c>
      <c r="BT28" s="24" t="e">
        <f>IF(#REF!=$T28,#REF!,"")</f>
        <v>#REF!</v>
      </c>
      <c r="BU28" s="24" t="e">
        <f>IF(#REF!=$T28,#REF!,"")</f>
        <v>#REF!</v>
      </c>
      <c r="BV28" s="24" t="e">
        <f>IF(#REF!=$T28,#REF!,"")</f>
        <v>#REF!</v>
      </c>
      <c r="BW28" s="24" t="e">
        <f>IF(#REF!=$T28,#REF!,"")</f>
        <v>#REF!</v>
      </c>
      <c r="BX28" s="24" t="e">
        <f>IF(#REF!=$T28,#REF!,"")</f>
        <v>#REF!</v>
      </c>
      <c r="BY28" s="24" t="e">
        <f>IF(#REF!=$T28,#REF!,"")</f>
        <v>#REF!</v>
      </c>
      <c r="BZ28" s="24" t="e">
        <f>IF(#REF!=$T28,#REF!,"")</f>
        <v>#REF!</v>
      </c>
      <c r="CA28" s="24" t="e">
        <f>IF(#REF!=$T28,#REF!,"")</f>
        <v>#REF!</v>
      </c>
      <c r="CB28" s="24" t="e">
        <f>IF(#REF!=$T28,#REF!,"")</f>
        <v>#REF!</v>
      </c>
      <c r="CC28" s="24" t="e">
        <f>IF(#REF!=$T28,#REF!,"")</f>
        <v>#REF!</v>
      </c>
      <c r="CD28" s="24" t="e">
        <f>IF(#REF!=$T28,#REF!,"")</f>
        <v>#REF!</v>
      </c>
      <c r="CE28" s="24" t="e">
        <f>IF(#REF!=$T28,#REF!,"")</f>
        <v>#REF!</v>
      </c>
      <c r="CF28" s="36">
        <v>6</v>
      </c>
    </row>
    <row r="29" spans="1:84" x14ac:dyDescent="0.35">
      <c r="A29" s="19" t="s">
        <v>73</v>
      </c>
      <c r="B29" s="20" t="s">
        <v>74</v>
      </c>
      <c r="C29" s="21">
        <v>7</v>
      </c>
      <c r="D29" s="20">
        <v>20.492999999999999</v>
      </c>
      <c r="E29" s="21">
        <v>0.27499999999999858</v>
      </c>
      <c r="F29" s="20">
        <v>3</v>
      </c>
      <c r="G29" s="20" t="s">
        <v>60</v>
      </c>
      <c r="H29" s="196">
        <v>19.899999999999999</v>
      </c>
      <c r="I29" s="80"/>
      <c r="J29" s="134" t="s">
        <v>92</v>
      </c>
      <c r="K29" s="135"/>
      <c r="L29" s="135"/>
      <c r="M29" s="135"/>
      <c r="N29" s="135"/>
      <c r="O29" s="136"/>
      <c r="T29" s="32">
        <v>7</v>
      </c>
      <c r="U29" s="33">
        <f>COUNTIF($F$23:$F$45,#REF!)</f>
        <v>0</v>
      </c>
      <c r="V29" s="33" t="str">
        <f t="shared" si="1"/>
        <v/>
      </c>
      <c r="W29" s="34" t="str">
        <f t="shared" si="2"/>
        <v/>
      </c>
      <c r="X29" s="35" t="str">
        <f>IF($F23=$T29,$D23,"")</f>
        <v/>
      </c>
      <c r="Y29" s="33" t="str">
        <f>IF($F24=$T29,$D24,"")</f>
        <v/>
      </c>
      <c r="Z29" s="33" t="str">
        <f>IF($F25=$T29,$D25,"")</f>
        <v/>
      </c>
      <c r="AA29" s="33" t="str">
        <f>IF($F26=$T29,$D26,"")</f>
        <v/>
      </c>
      <c r="AB29" s="33" t="str">
        <f>IF($F27=$T29,$D27,"")</f>
        <v/>
      </c>
      <c r="AC29" s="33" t="str">
        <f>IF($F28=$T29,$D28,"")</f>
        <v/>
      </c>
      <c r="AD29" s="33" t="str">
        <f>IF($F29=$T29,$D29,"")</f>
        <v/>
      </c>
      <c r="AE29" s="33" t="str">
        <f>IF($F30=$T29,$D30,"")</f>
        <v/>
      </c>
      <c r="AF29" s="33" t="str">
        <f>IF($F31=$T29,$D31,"")</f>
        <v/>
      </c>
      <c r="AG29" s="33" t="str">
        <f>IF($F32=$T29,$D32,"")</f>
        <v/>
      </c>
      <c r="AH29" s="33" t="str">
        <f>IF($F33=$T29,$D33,"")</f>
        <v/>
      </c>
      <c r="AI29" s="33" t="str">
        <f>IF($F34=$T29,$D34,"")</f>
        <v/>
      </c>
      <c r="AJ29" s="33" t="str">
        <f>IF($F35=$T29,$D35,"")</f>
        <v/>
      </c>
      <c r="AK29" s="33" t="str">
        <f>IF($F36=$T29,$D36,"")</f>
        <v/>
      </c>
      <c r="AL29" s="33" t="str">
        <f>IF($F37=$T29,$D37,"")</f>
        <v/>
      </c>
      <c r="AM29" s="33" t="str">
        <f>IF($F38=$T29,$D38,"")</f>
        <v/>
      </c>
      <c r="AN29" s="33" t="str">
        <f>IF($F39=$T29,$D39,"")</f>
        <v/>
      </c>
      <c r="AO29" s="33" t="str">
        <f>IF($F40=$T29,$D40,"")</f>
        <v/>
      </c>
      <c r="AP29" s="33" t="str">
        <f>IF($F41=$T29,$D41,"")</f>
        <v/>
      </c>
      <c r="AQ29" s="33" t="str">
        <f>IF($F42=$T29,$D42,"")</f>
        <v/>
      </c>
      <c r="AR29" s="33" t="str">
        <f>IF($F43=$T29,$D43,"")</f>
        <v/>
      </c>
      <c r="AS29" s="33" t="str">
        <f>IF($F44=$T29,$D44,"")</f>
        <v/>
      </c>
      <c r="AT29" s="33" t="str">
        <f>IF($F45=$T29,$D45,"")</f>
        <v/>
      </c>
      <c r="AU29" s="33" t="e">
        <f>IF(#REF!=$T29,#REF!,"")</f>
        <v>#REF!</v>
      </c>
      <c r="AV29" s="33" t="e">
        <f>IF(#REF!=$T29,#REF!,"")</f>
        <v>#REF!</v>
      </c>
      <c r="AW29" s="33" t="e">
        <f>IF(#REF!=$T29,#REF!,"")</f>
        <v>#REF!</v>
      </c>
      <c r="AX29" s="33" t="e">
        <f>IF(#REF!=$T29,#REF!,"")</f>
        <v>#REF!</v>
      </c>
      <c r="AY29" s="33" t="e">
        <f>IF(#REF!=$T29,#REF!,"")</f>
        <v>#REF!</v>
      </c>
      <c r="AZ29" s="33" t="e">
        <f>IF(#REF!=$T29,#REF!,"")</f>
        <v>#REF!</v>
      </c>
      <c r="BA29" s="33" t="e">
        <f>IF(#REF!=$T29,#REF!,"")</f>
        <v>#REF!</v>
      </c>
      <c r="BB29" s="33" t="e">
        <f>IF(#REF!=$T29,#REF!,"")</f>
        <v>#REF!</v>
      </c>
      <c r="BC29" s="33" t="e">
        <f>IF(#REF!=$T29,#REF!,"")</f>
        <v>#REF!</v>
      </c>
      <c r="BD29" s="33" t="e">
        <f>IF(#REF!=$T29,#REF!,"")</f>
        <v>#REF!</v>
      </c>
      <c r="BE29" s="33" t="e">
        <f>IF(#REF!=$T29,#REF!,"")</f>
        <v>#REF!</v>
      </c>
      <c r="BF29" s="33" t="e">
        <f>IF(#REF!=$T29,#REF!,"")</f>
        <v>#REF!</v>
      </c>
      <c r="BG29" s="33" t="e">
        <f>IF(#REF!=$T29,#REF!,"")</f>
        <v>#REF!</v>
      </c>
      <c r="BH29" s="24" t="e">
        <f>IF(#REF!=$T29,#REF!,"")</f>
        <v>#REF!</v>
      </c>
      <c r="BI29" s="24" t="e">
        <f>IF(#REF!=$T29,#REF!,"")</f>
        <v>#REF!</v>
      </c>
      <c r="BJ29" s="24" t="e">
        <f>IF(#REF!=$T29,#REF!,"")</f>
        <v>#REF!</v>
      </c>
      <c r="BK29" s="24" t="e">
        <f>IF(#REF!=$T29,#REF!,"")</f>
        <v>#REF!</v>
      </c>
      <c r="BL29" s="24" t="e">
        <f>IF(#REF!=$T29,#REF!,"")</f>
        <v>#REF!</v>
      </c>
      <c r="BM29" s="24" t="e">
        <f>IF(#REF!=$T29,#REF!,"")</f>
        <v>#REF!</v>
      </c>
      <c r="BN29" s="24" t="e">
        <f>IF(#REF!=$T29,#REF!,"")</f>
        <v>#REF!</v>
      </c>
      <c r="BO29" s="24" t="e">
        <f>IF(#REF!=$T29,#REF!,"")</f>
        <v>#REF!</v>
      </c>
      <c r="BP29" s="24" t="e">
        <f>IF(#REF!=$T29,#REF!,"")</f>
        <v>#REF!</v>
      </c>
      <c r="BQ29" s="24" t="e">
        <f>IF(#REF!=$T29,#REF!,"")</f>
        <v>#REF!</v>
      </c>
      <c r="BR29" s="24" t="e">
        <f>IF(#REF!=$T29,#REF!,"")</f>
        <v>#REF!</v>
      </c>
      <c r="BS29" s="24" t="e">
        <f>IF(#REF!=$T29,#REF!,"")</f>
        <v>#REF!</v>
      </c>
      <c r="BT29" s="24" t="e">
        <f>IF(#REF!=$T29,#REF!,"")</f>
        <v>#REF!</v>
      </c>
      <c r="BU29" s="24" t="e">
        <f>IF(#REF!=$T29,#REF!,"")</f>
        <v>#REF!</v>
      </c>
      <c r="BV29" s="24" t="e">
        <f>IF(#REF!=$T29,#REF!,"")</f>
        <v>#REF!</v>
      </c>
      <c r="BW29" s="24" t="e">
        <f>IF(#REF!=$T29,#REF!,"")</f>
        <v>#REF!</v>
      </c>
      <c r="BX29" s="24" t="e">
        <f>IF(#REF!=$T29,#REF!,"")</f>
        <v>#REF!</v>
      </c>
      <c r="BY29" s="24" t="e">
        <f>IF(#REF!=$T29,#REF!,"")</f>
        <v>#REF!</v>
      </c>
      <c r="BZ29" s="24" t="e">
        <f>IF(#REF!=$T29,#REF!,"")</f>
        <v>#REF!</v>
      </c>
      <c r="CA29" s="24" t="e">
        <f>IF(#REF!=$T29,#REF!,"")</f>
        <v>#REF!</v>
      </c>
      <c r="CB29" s="24" t="e">
        <f>IF(#REF!=$T29,#REF!,"")</f>
        <v>#REF!</v>
      </c>
      <c r="CC29" s="24" t="e">
        <f>IF(#REF!=$T29,#REF!,"")</f>
        <v>#REF!</v>
      </c>
      <c r="CD29" s="24" t="e">
        <f>IF(#REF!=$T29,#REF!,"")</f>
        <v>#REF!</v>
      </c>
      <c r="CE29" s="24" t="e">
        <f>IF(#REF!=$T29,#REF!,"")</f>
        <v>#REF!</v>
      </c>
      <c r="CF29" s="36">
        <v>7</v>
      </c>
    </row>
    <row r="30" spans="1:84" ht="15" thickBot="1" x14ac:dyDescent="0.4">
      <c r="A30" s="19" t="s">
        <v>75</v>
      </c>
      <c r="B30" s="20" t="s">
        <v>76</v>
      </c>
      <c r="C30" s="21">
        <v>8</v>
      </c>
      <c r="D30" s="20">
        <v>20.5</v>
      </c>
      <c r="E30" s="21">
        <v>7.0000000000014495E-3</v>
      </c>
      <c r="F30" s="20">
        <v>3</v>
      </c>
      <c r="G30" s="20" t="s">
        <v>64</v>
      </c>
      <c r="H30" s="196">
        <v>20</v>
      </c>
      <c r="I30" s="81"/>
      <c r="J30" s="137"/>
      <c r="K30" s="215"/>
      <c r="L30" s="215"/>
      <c r="M30" s="215"/>
      <c r="N30" s="215"/>
      <c r="O30" s="138"/>
      <c r="T30" s="32">
        <v>8</v>
      </c>
      <c r="U30" s="33">
        <f>COUNTIF($F$23:$F$45,#REF!)</f>
        <v>0</v>
      </c>
      <c r="V30" s="33" t="str">
        <f t="shared" si="1"/>
        <v/>
      </c>
      <c r="W30" s="34" t="str">
        <f t="shared" si="2"/>
        <v/>
      </c>
      <c r="X30" s="35" t="str">
        <f>IF($F23=$T30,$D23,"")</f>
        <v/>
      </c>
      <c r="Y30" s="33" t="str">
        <f>IF($F24=$T30,$D24,"")</f>
        <v/>
      </c>
      <c r="Z30" s="33" t="str">
        <f>IF($F25=$T30,$D25,"")</f>
        <v/>
      </c>
      <c r="AA30" s="33" t="str">
        <f>IF($F26=$T30,$D26,"")</f>
        <v/>
      </c>
      <c r="AB30" s="33" t="str">
        <f>IF($F27=$T30,$D27,"")</f>
        <v/>
      </c>
      <c r="AC30" s="33" t="str">
        <f>IF($F28=$T30,$D28,"")</f>
        <v/>
      </c>
      <c r="AD30" s="33" t="str">
        <f>IF($F29=$T30,$D29,"")</f>
        <v/>
      </c>
      <c r="AE30" s="33" t="str">
        <f>IF($F30=$T30,$D30,"")</f>
        <v/>
      </c>
      <c r="AF30" s="33" t="str">
        <f>IF($F31=$T30,$D31,"")</f>
        <v/>
      </c>
      <c r="AG30" s="33" t="str">
        <f>IF($F32=$T30,$D32,"")</f>
        <v/>
      </c>
      <c r="AH30" s="33" t="str">
        <f>IF($F33=$T30,$D33,"")</f>
        <v/>
      </c>
      <c r="AI30" s="33" t="str">
        <f>IF($F34=$T30,$D34,"")</f>
        <v/>
      </c>
      <c r="AJ30" s="33" t="str">
        <f>IF($F35=$T30,$D35,"")</f>
        <v/>
      </c>
      <c r="AK30" s="33" t="str">
        <f>IF($F36=$T30,$D36,"")</f>
        <v/>
      </c>
      <c r="AL30" s="33" t="str">
        <f>IF($F37=$T30,$D37,"")</f>
        <v/>
      </c>
      <c r="AM30" s="33" t="str">
        <f>IF($F38=$T30,$D38,"")</f>
        <v/>
      </c>
      <c r="AN30" s="33" t="str">
        <f>IF($F39=$T30,$D39,"")</f>
        <v/>
      </c>
      <c r="AO30" s="33" t="str">
        <f>IF($F40=$T30,$D40,"")</f>
        <v/>
      </c>
      <c r="AP30" s="33" t="str">
        <f>IF($F41=$T30,$D41,"")</f>
        <v/>
      </c>
      <c r="AQ30" s="33" t="str">
        <f>IF($F42=$T30,$D42,"")</f>
        <v/>
      </c>
      <c r="AR30" s="33" t="str">
        <f>IF($F43=$T30,$D43,"")</f>
        <v/>
      </c>
      <c r="AS30" s="33" t="str">
        <f>IF($F44=$T30,$D44,"")</f>
        <v/>
      </c>
      <c r="AT30" s="33" t="str">
        <f>IF($F45=$T30,$D45,"")</f>
        <v/>
      </c>
      <c r="AU30" s="33" t="e">
        <f>IF(#REF!=$T30,#REF!,"")</f>
        <v>#REF!</v>
      </c>
      <c r="AV30" s="33" t="e">
        <f>IF(#REF!=$T30,#REF!,"")</f>
        <v>#REF!</v>
      </c>
      <c r="AW30" s="33" t="e">
        <f>IF(#REF!=$T30,#REF!,"")</f>
        <v>#REF!</v>
      </c>
      <c r="AX30" s="33" t="e">
        <f>IF(#REF!=$T30,#REF!,"")</f>
        <v>#REF!</v>
      </c>
      <c r="AY30" s="33" t="e">
        <f>IF(#REF!=$T30,#REF!,"")</f>
        <v>#REF!</v>
      </c>
      <c r="AZ30" s="33" t="e">
        <f>IF(#REF!=$T30,#REF!,"")</f>
        <v>#REF!</v>
      </c>
      <c r="BA30" s="33" t="e">
        <f>IF(#REF!=$T30,#REF!,"")</f>
        <v>#REF!</v>
      </c>
      <c r="BB30" s="33" t="e">
        <f>IF(#REF!=$T30,#REF!,"")</f>
        <v>#REF!</v>
      </c>
      <c r="BC30" s="33" t="e">
        <f>IF(#REF!=$T30,#REF!,"")</f>
        <v>#REF!</v>
      </c>
      <c r="BD30" s="33" t="e">
        <f>IF(#REF!=$T30,#REF!,"")</f>
        <v>#REF!</v>
      </c>
      <c r="BE30" s="33" t="e">
        <f>IF(#REF!=$T30,#REF!,"")</f>
        <v>#REF!</v>
      </c>
      <c r="BF30" s="33" t="e">
        <f>IF(#REF!=$T30,#REF!,"")</f>
        <v>#REF!</v>
      </c>
      <c r="BG30" s="33" t="e">
        <f>IF(#REF!=$T30,#REF!,"")</f>
        <v>#REF!</v>
      </c>
      <c r="BH30" s="33" t="e">
        <f>IF(#REF!=$T30,#REF!,"")</f>
        <v>#REF!</v>
      </c>
      <c r="BI30" s="33" t="e">
        <f>IF(#REF!=$T30,#REF!,"")</f>
        <v>#REF!</v>
      </c>
      <c r="BJ30" s="33" t="e">
        <f>IF(#REF!=$T30,#REF!,"")</f>
        <v>#REF!</v>
      </c>
      <c r="BK30" s="33" t="e">
        <f>IF(#REF!=$T30,#REF!,"")</f>
        <v>#REF!</v>
      </c>
      <c r="BL30" s="33" t="e">
        <f>IF(#REF!=$T30,#REF!,"")</f>
        <v>#REF!</v>
      </c>
      <c r="BM30" s="33" t="e">
        <f>IF(#REF!=$T30,#REF!,"")</f>
        <v>#REF!</v>
      </c>
      <c r="BN30" s="33" t="e">
        <f>IF(#REF!=$T30,#REF!,"")</f>
        <v>#REF!</v>
      </c>
      <c r="BO30" s="33" t="e">
        <f>IF(#REF!=$T30,#REF!,"")</f>
        <v>#REF!</v>
      </c>
      <c r="BP30" s="33" t="e">
        <f>IF(#REF!=$T30,#REF!,"")</f>
        <v>#REF!</v>
      </c>
      <c r="BQ30" s="33" t="e">
        <f>IF(#REF!=$T30,#REF!,"")</f>
        <v>#REF!</v>
      </c>
      <c r="BR30" s="33" t="e">
        <f>IF(#REF!=$T30,#REF!,"")</f>
        <v>#REF!</v>
      </c>
      <c r="BS30" s="33" t="e">
        <f>IF(#REF!=$T30,#REF!,"")</f>
        <v>#REF!</v>
      </c>
      <c r="BT30" s="33" t="e">
        <f>IF(#REF!=$T30,#REF!,"")</f>
        <v>#REF!</v>
      </c>
      <c r="BU30" s="33" t="e">
        <f>IF(#REF!=$T30,#REF!,"")</f>
        <v>#REF!</v>
      </c>
      <c r="BV30" s="33" t="e">
        <f>IF(#REF!=$T30,#REF!,"")</f>
        <v>#REF!</v>
      </c>
      <c r="BW30" s="33" t="e">
        <f>IF(#REF!=$T30,#REF!,"")</f>
        <v>#REF!</v>
      </c>
      <c r="BX30" s="33" t="e">
        <f>IF(#REF!=$T30,#REF!,"")</f>
        <v>#REF!</v>
      </c>
      <c r="BY30" s="33" t="e">
        <f>IF(#REF!=$T30,#REF!,"")</f>
        <v>#REF!</v>
      </c>
      <c r="BZ30" s="33" t="e">
        <f>IF(#REF!=$T30,#REF!,"")</f>
        <v>#REF!</v>
      </c>
      <c r="CA30" s="33" t="e">
        <f>IF(#REF!=$T30,#REF!,"")</f>
        <v>#REF!</v>
      </c>
      <c r="CB30" s="33" t="e">
        <f>IF(#REF!=$T30,#REF!,"")</f>
        <v>#REF!</v>
      </c>
      <c r="CC30" s="33" t="e">
        <f>IF(#REF!=$T30,#REF!,"")</f>
        <v>#REF!</v>
      </c>
      <c r="CD30" s="33" t="e">
        <f>IF(#REF!=$T30,#REF!,"")</f>
        <v>#REF!</v>
      </c>
      <c r="CE30" s="34" t="e">
        <f>IF(#REF!=$T30,#REF!,"")</f>
        <v>#REF!</v>
      </c>
      <c r="CF30" s="36">
        <v>8</v>
      </c>
    </row>
    <row r="31" spans="1:84" x14ac:dyDescent="0.35">
      <c r="A31" s="19" t="s">
        <v>58</v>
      </c>
      <c r="B31" s="20" t="s">
        <v>77</v>
      </c>
      <c r="C31" s="21">
        <v>9</v>
      </c>
      <c r="D31" s="20">
        <v>21.3</v>
      </c>
      <c r="E31" s="21">
        <v>0.80000000000000071</v>
      </c>
      <c r="F31" s="20">
        <v>3</v>
      </c>
      <c r="G31" s="20" t="s">
        <v>64</v>
      </c>
      <c r="H31" s="196">
        <v>20.8</v>
      </c>
      <c r="I31" s="79"/>
      <c r="J31" s="139" t="s">
        <v>93</v>
      </c>
      <c r="K31" s="140"/>
      <c r="L31" s="140"/>
      <c r="M31" s="55" t="s">
        <v>62</v>
      </c>
      <c r="N31" s="56">
        <f>SUMIF(O23:O27,M31,R23:R27)</f>
        <v>48</v>
      </c>
      <c r="O31" s="145" t="s">
        <v>94</v>
      </c>
      <c r="T31" s="32">
        <v>9</v>
      </c>
      <c r="U31" s="33">
        <f>COUNTIF($F$23:$F$45,#REF!)</f>
        <v>0</v>
      </c>
      <c r="V31" s="33" t="str">
        <f t="shared" si="1"/>
        <v/>
      </c>
      <c r="W31" s="34" t="str">
        <f t="shared" si="2"/>
        <v/>
      </c>
      <c r="X31" s="35" t="str">
        <f t="shared" ref="X31:X34" si="3">IF($F24=$T31,$D24,"")</f>
        <v/>
      </c>
      <c r="Y31" s="33" t="str">
        <f t="shared" ref="Y31:Y34" si="4">IF($F25=$T31,$D25,"")</f>
        <v/>
      </c>
      <c r="Z31" s="33" t="str">
        <f t="shared" ref="Z31:Z34" si="5">IF($F26=$T31,$D26,"")</f>
        <v/>
      </c>
      <c r="AA31" s="33" t="str">
        <f t="shared" ref="AA31:AA34" si="6">IF($F27=$T31,$D27,"")</f>
        <v/>
      </c>
      <c r="AB31" s="33" t="str">
        <f t="shared" ref="AB31:AB34" si="7">IF($F28=$T31,$D28,"")</f>
        <v/>
      </c>
      <c r="AC31" s="33" t="str">
        <f t="shared" ref="AC31:AC34" si="8">IF($F29=$T31,$D29,"")</f>
        <v/>
      </c>
      <c r="AD31" s="33" t="str">
        <f t="shared" ref="AD31:AD34" si="9">IF($F30=$T31,$D30,"")</f>
        <v/>
      </c>
      <c r="AE31" s="33" t="str">
        <f t="shared" ref="AE31:AE34" si="10">IF($F31=$T31,$D31,"")</f>
        <v/>
      </c>
      <c r="AF31" s="33" t="str">
        <f t="shared" ref="AF31:AF34" si="11">IF($F32=$T31,$D32,"")</f>
        <v/>
      </c>
      <c r="AG31" s="33" t="str">
        <f t="shared" ref="AG31:AG34" si="12">IF($F33=$T31,$D33,"")</f>
        <v/>
      </c>
      <c r="AH31" s="33" t="str">
        <f t="shared" ref="AH31:AH34" si="13">IF($F34=$T31,$D34,"")</f>
        <v/>
      </c>
      <c r="AI31" s="33" t="str">
        <f t="shared" ref="AI31:AI34" si="14">IF($F35=$T31,$D35,"")</f>
        <v/>
      </c>
      <c r="AJ31" s="33" t="str">
        <f t="shared" ref="AJ31:AJ34" si="15">IF($F36=$T31,$D36,"")</f>
        <v/>
      </c>
      <c r="AK31" s="33" t="str">
        <f t="shared" ref="AK31:AK33" si="16">IF($F37=$T31,$D37,"")</f>
        <v/>
      </c>
      <c r="AL31" s="33" t="str">
        <f t="shared" ref="AL31:AL32" si="17">IF($F38=$T31,$D38,"")</f>
        <v/>
      </c>
      <c r="AM31" s="33" t="str">
        <f t="shared" ref="AM31" si="18">IF($F39=$T31,$D39,"")</f>
        <v/>
      </c>
      <c r="AN31" s="33" t="str">
        <f>IF($F40=$T31,$D40,"")</f>
        <v/>
      </c>
      <c r="AO31" s="33" t="str">
        <f>IF($F41=$T31,$D41,"")</f>
        <v/>
      </c>
      <c r="AP31" s="33" t="str">
        <f>IF($F42=$T31,$D42,"")</f>
        <v/>
      </c>
      <c r="AQ31" s="33" t="str">
        <f>IF($F43=$T31,$D43,"")</f>
        <v/>
      </c>
      <c r="AR31" s="33" t="str">
        <f>IF($F44=$T31,$D44,"")</f>
        <v/>
      </c>
      <c r="AS31" s="33" t="str">
        <f>IF($F45=$T31,$D45,"")</f>
        <v/>
      </c>
      <c r="AT31" s="33" t="e">
        <f>IF(#REF!=$T31,#REF!,"")</f>
        <v>#REF!</v>
      </c>
      <c r="AU31" s="33" t="e">
        <f>IF(#REF!=$T31,#REF!,"")</f>
        <v>#REF!</v>
      </c>
      <c r="AV31" s="33" t="e">
        <f>IF(#REF!=$T31,#REF!,"")</f>
        <v>#REF!</v>
      </c>
      <c r="AW31" s="33" t="e">
        <f>IF(#REF!=$T31,#REF!,"")</f>
        <v>#REF!</v>
      </c>
      <c r="AX31" s="33" t="e">
        <f>IF(#REF!=$T31,#REF!,"")</f>
        <v>#REF!</v>
      </c>
      <c r="AY31" s="33" t="e">
        <f>IF(#REF!=$T31,#REF!,"")</f>
        <v>#REF!</v>
      </c>
      <c r="AZ31" s="33" t="e">
        <f>IF(#REF!=$T31,#REF!,"")</f>
        <v>#REF!</v>
      </c>
      <c r="BA31" s="33" t="e">
        <f>IF(#REF!=$T31,#REF!,"")</f>
        <v>#REF!</v>
      </c>
      <c r="BB31" s="33" t="e">
        <f>IF(#REF!=$T31,#REF!,"")</f>
        <v>#REF!</v>
      </c>
      <c r="BC31" s="33" t="e">
        <f>IF(#REF!=$T31,#REF!,"")</f>
        <v>#REF!</v>
      </c>
      <c r="BD31" s="33" t="e">
        <f>IF(#REF!=$T31,#REF!,"")</f>
        <v>#REF!</v>
      </c>
      <c r="BE31" s="33" t="e">
        <f>IF(#REF!=$T31,#REF!,"")</f>
        <v>#REF!</v>
      </c>
      <c r="BF31" s="33" t="e">
        <f>IF(#REF!=$T31,#REF!,"")</f>
        <v>#REF!</v>
      </c>
      <c r="BG31" s="33" t="e">
        <f>IF(#REF!=$T31,#REF!,"")</f>
        <v>#REF!</v>
      </c>
      <c r="BH31" s="33" t="e">
        <f>IF(#REF!=$T31,#REF!,"")</f>
        <v>#REF!</v>
      </c>
      <c r="BI31" s="33" t="e">
        <f>IF(#REF!=$T31,#REF!,"")</f>
        <v>#REF!</v>
      </c>
      <c r="BJ31" s="33" t="e">
        <f>IF(#REF!=$T31,#REF!,"")</f>
        <v>#REF!</v>
      </c>
      <c r="BK31" s="33" t="e">
        <f>IF(#REF!=$T31,#REF!,"")</f>
        <v>#REF!</v>
      </c>
      <c r="BL31" s="33" t="e">
        <f>IF(#REF!=$T31,#REF!,"")</f>
        <v>#REF!</v>
      </c>
      <c r="BM31" s="33" t="e">
        <f>IF(#REF!=$T31,#REF!,"")</f>
        <v>#REF!</v>
      </c>
      <c r="BN31" s="33" t="e">
        <f>IF(#REF!=$T31,#REF!,"")</f>
        <v>#REF!</v>
      </c>
      <c r="BO31" s="33" t="e">
        <f>IF(#REF!=$T31,#REF!,"")</f>
        <v>#REF!</v>
      </c>
      <c r="BP31" s="33" t="e">
        <f>IF(#REF!=$T31,#REF!,"")</f>
        <v>#REF!</v>
      </c>
      <c r="BQ31" s="33" t="e">
        <f>IF(#REF!=$T31,#REF!,"")</f>
        <v>#REF!</v>
      </c>
      <c r="BR31" s="33" t="e">
        <f>IF(#REF!=$T31,#REF!,"")</f>
        <v>#REF!</v>
      </c>
      <c r="BS31" s="33" t="e">
        <f>IF(#REF!=$T31,#REF!,"")</f>
        <v>#REF!</v>
      </c>
      <c r="BT31" s="33" t="e">
        <f>IF(#REF!=$T31,#REF!,"")</f>
        <v>#REF!</v>
      </c>
      <c r="BU31" s="33" t="e">
        <f>IF(#REF!=$T31,#REF!,"")</f>
        <v>#REF!</v>
      </c>
      <c r="BV31" s="33" t="e">
        <f>IF(#REF!=$T31,#REF!,"")</f>
        <v>#REF!</v>
      </c>
      <c r="BW31" s="33" t="e">
        <f>IF(#REF!=$T31,#REF!,"")</f>
        <v>#REF!</v>
      </c>
      <c r="BX31" s="33" t="e">
        <f>IF(#REF!=$T31,#REF!,"")</f>
        <v>#REF!</v>
      </c>
      <c r="BY31" s="33" t="e">
        <f>IF(#REF!=$T31,#REF!,"")</f>
        <v>#REF!</v>
      </c>
      <c r="BZ31" s="33" t="e">
        <f>IF(#REF!=$T31,#REF!,"")</f>
        <v>#REF!</v>
      </c>
      <c r="CA31" s="33" t="e">
        <f>IF(#REF!=$T31,#REF!,"")</f>
        <v>#REF!</v>
      </c>
      <c r="CB31" s="33" t="e">
        <f>IF(#REF!=$T31,#REF!,"")</f>
        <v>#REF!</v>
      </c>
      <c r="CC31" s="33" t="e">
        <f>IF(#REF!=$T31,#REF!,"")</f>
        <v>#REF!</v>
      </c>
      <c r="CD31" s="33" t="e">
        <f>IF(#REF!=$T31,#REF!,"")</f>
        <v>#REF!</v>
      </c>
      <c r="CE31" s="34" t="e">
        <f>IF(#REF!=$T31,#REF!,"")</f>
        <v>#REF!</v>
      </c>
      <c r="CF31" s="36">
        <v>9</v>
      </c>
    </row>
    <row r="32" spans="1:84" x14ac:dyDescent="0.35">
      <c r="A32" s="19" t="s">
        <v>78</v>
      </c>
      <c r="B32" s="20" t="s">
        <v>79</v>
      </c>
      <c r="C32" s="21">
        <v>10</v>
      </c>
      <c r="D32" s="20">
        <v>22.276</v>
      </c>
      <c r="E32" s="21">
        <v>0.97599999999999909</v>
      </c>
      <c r="F32" s="20">
        <v>4</v>
      </c>
      <c r="G32" s="20" t="s">
        <v>60</v>
      </c>
      <c r="H32" s="196">
        <v>21.7</v>
      </c>
      <c r="I32" s="80"/>
      <c r="J32" s="141"/>
      <c r="K32" s="142"/>
      <c r="L32" s="142"/>
      <c r="M32" s="21" t="s">
        <v>95</v>
      </c>
      <c r="N32" s="57">
        <f>SUMIF(O23:O27,M32,R23:R27)</f>
        <v>0</v>
      </c>
      <c r="O32" s="146"/>
      <c r="T32" s="32">
        <v>10</v>
      </c>
      <c r="U32" s="33">
        <f>COUNTIF($F$23:$F$45,#REF!)</f>
        <v>0</v>
      </c>
      <c r="V32" s="33" t="str">
        <f t="shared" si="1"/>
        <v/>
      </c>
      <c r="W32" s="34" t="str">
        <f t="shared" si="2"/>
        <v/>
      </c>
      <c r="X32" s="35" t="str">
        <f t="shared" si="3"/>
        <v/>
      </c>
      <c r="Y32" s="33" t="str">
        <f t="shared" si="4"/>
        <v/>
      </c>
      <c r="Z32" s="33" t="str">
        <f t="shared" si="5"/>
        <v/>
      </c>
      <c r="AA32" s="33" t="str">
        <f t="shared" si="6"/>
        <v/>
      </c>
      <c r="AB32" s="33" t="str">
        <f t="shared" si="7"/>
        <v/>
      </c>
      <c r="AC32" s="33" t="str">
        <f t="shared" si="8"/>
        <v/>
      </c>
      <c r="AD32" s="33" t="str">
        <f t="shared" si="9"/>
        <v/>
      </c>
      <c r="AE32" s="33" t="str">
        <f t="shared" si="10"/>
        <v/>
      </c>
      <c r="AF32" s="33" t="str">
        <f t="shared" si="11"/>
        <v/>
      </c>
      <c r="AG32" s="33" t="str">
        <f t="shared" si="12"/>
        <v/>
      </c>
      <c r="AH32" s="33" t="str">
        <f t="shared" si="13"/>
        <v/>
      </c>
      <c r="AI32" s="33" t="str">
        <f t="shared" si="14"/>
        <v/>
      </c>
      <c r="AJ32" s="33" t="str">
        <f t="shared" si="15"/>
        <v/>
      </c>
      <c r="AK32" s="33" t="str">
        <f t="shared" si="16"/>
        <v/>
      </c>
      <c r="AL32" s="33" t="str">
        <f t="shared" si="17"/>
        <v/>
      </c>
      <c r="AM32" s="33" t="str">
        <f>IF($F40=$T32,$D40,"")</f>
        <v/>
      </c>
      <c r="AN32" s="33" t="str">
        <f>IF($F41=$T32,$D41,"")</f>
        <v/>
      </c>
      <c r="AO32" s="33" t="str">
        <f>IF($F42=$T32,$D42,"")</f>
        <v/>
      </c>
      <c r="AP32" s="33" t="str">
        <f>IF($F43=$T32,$D43,"")</f>
        <v/>
      </c>
      <c r="AQ32" s="33" t="str">
        <f>IF($F44=$T32,$D44,"")</f>
        <v/>
      </c>
      <c r="AR32" s="33" t="str">
        <f>IF($F45=$T32,$D45,"")</f>
        <v/>
      </c>
      <c r="AS32" s="33" t="e">
        <f>IF(#REF!=$T32,#REF!,"")</f>
        <v>#REF!</v>
      </c>
      <c r="AT32" s="33" t="e">
        <f>IF(#REF!=$T32,#REF!,"")</f>
        <v>#REF!</v>
      </c>
      <c r="AU32" s="33" t="e">
        <f>IF(#REF!=$T32,#REF!,"")</f>
        <v>#REF!</v>
      </c>
      <c r="AV32" s="33" t="e">
        <f>IF(#REF!=$T32,#REF!,"")</f>
        <v>#REF!</v>
      </c>
      <c r="AW32" s="33" t="e">
        <f>IF(#REF!=$T32,#REF!,"")</f>
        <v>#REF!</v>
      </c>
      <c r="AX32" s="33" t="e">
        <f>IF(#REF!=$T32,#REF!,"")</f>
        <v>#REF!</v>
      </c>
      <c r="AY32" s="33" t="e">
        <f>IF(#REF!=$T32,#REF!,"")</f>
        <v>#REF!</v>
      </c>
      <c r="AZ32" s="33" t="e">
        <f>IF(#REF!=$T32,#REF!,"")</f>
        <v>#REF!</v>
      </c>
      <c r="BA32" s="33" t="e">
        <f>IF(#REF!=$T32,#REF!,"")</f>
        <v>#REF!</v>
      </c>
      <c r="BB32" s="33" t="e">
        <f>IF(#REF!=$T32,#REF!,"")</f>
        <v>#REF!</v>
      </c>
      <c r="BC32" s="33" t="e">
        <f>IF(#REF!=$T32,#REF!,"")</f>
        <v>#REF!</v>
      </c>
      <c r="BD32" s="33" t="e">
        <f>IF(#REF!=$T32,#REF!,"")</f>
        <v>#REF!</v>
      </c>
      <c r="BE32" s="33" t="e">
        <f>IF(#REF!=$T32,#REF!,"")</f>
        <v>#REF!</v>
      </c>
      <c r="BF32" s="33" t="e">
        <f>IF(#REF!=$T32,#REF!,"")</f>
        <v>#REF!</v>
      </c>
      <c r="BG32" s="33" t="e">
        <f>IF(#REF!=$T32,#REF!,"")</f>
        <v>#REF!</v>
      </c>
      <c r="BH32" s="33" t="e">
        <f>IF(#REF!=$T32,#REF!,"")</f>
        <v>#REF!</v>
      </c>
      <c r="BI32" s="33" t="e">
        <f>IF(#REF!=$T32,#REF!,"")</f>
        <v>#REF!</v>
      </c>
      <c r="BJ32" s="33" t="e">
        <f>IF(#REF!=$T32,#REF!,"")</f>
        <v>#REF!</v>
      </c>
      <c r="BK32" s="33" t="e">
        <f>IF(#REF!=$T32,#REF!,"")</f>
        <v>#REF!</v>
      </c>
      <c r="BL32" s="33" t="e">
        <f>IF(#REF!=$T32,#REF!,"")</f>
        <v>#REF!</v>
      </c>
      <c r="BM32" s="33" t="e">
        <f>IF(#REF!=$T32,#REF!,"")</f>
        <v>#REF!</v>
      </c>
      <c r="BN32" s="33" t="e">
        <f>IF(#REF!=$T32,#REF!,"")</f>
        <v>#REF!</v>
      </c>
      <c r="BO32" s="33" t="e">
        <f>IF(#REF!=$T32,#REF!,"")</f>
        <v>#REF!</v>
      </c>
      <c r="BP32" s="33" t="e">
        <f>IF(#REF!=$T32,#REF!,"")</f>
        <v>#REF!</v>
      </c>
      <c r="BQ32" s="33" t="e">
        <f>IF(#REF!=$T32,#REF!,"")</f>
        <v>#REF!</v>
      </c>
      <c r="BR32" s="33" t="e">
        <f>IF(#REF!=$T32,#REF!,"")</f>
        <v>#REF!</v>
      </c>
      <c r="BS32" s="33" t="e">
        <f>IF(#REF!=$T32,#REF!,"")</f>
        <v>#REF!</v>
      </c>
      <c r="BT32" s="33" t="e">
        <f>IF(#REF!=$T32,#REF!,"")</f>
        <v>#REF!</v>
      </c>
      <c r="BU32" s="33" t="e">
        <f>IF(#REF!=$T32,#REF!,"")</f>
        <v>#REF!</v>
      </c>
      <c r="BV32" s="33" t="e">
        <f>IF(#REF!=$T32,#REF!,"")</f>
        <v>#REF!</v>
      </c>
      <c r="BW32" s="33" t="e">
        <f>IF(#REF!=$T32,#REF!,"")</f>
        <v>#REF!</v>
      </c>
      <c r="BX32" s="33" t="e">
        <f>IF(#REF!=$T32,#REF!,"")</f>
        <v>#REF!</v>
      </c>
      <c r="BY32" s="33" t="e">
        <f>IF(#REF!=$T32,#REF!,"")</f>
        <v>#REF!</v>
      </c>
      <c r="BZ32" s="33" t="e">
        <f>IF(#REF!=$T32,#REF!,"")</f>
        <v>#REF!</v>
      </c>
      <c r="CA32" s="33" t="e">
        <f>IF(#REF!=$T32,#REF!,"")</f>
        <v>#REF!</v>
      </c>
      <c r="CB32" s="33" t="e">
        <f>IF(#REF!=$T32,#REF!,"")</f>
        <v>#REF!</v>
      </c>
      <c r="CC32" s="33" t="e">
        <f>IF(#REF!=$T32,#REF!,"")</f>
        <v>#REF!</v>
      </c>
      <c r="CD32" s="33" t="e">
        <f>IF(#REF!=$T32,#REF!,"")</f>
        <v>#REF!</v>
      </c>
      <c r="CE32" s="34" t="e">
        <f>IF(#REF!=$T32,#REF!,"")</f>
        <v>#REF!</v>
      </c>
      <c r="CF32" s="36">
        <v>10</v>
      </c>
    </row>
    <row r="33" spans="1:84" ht="15" thickBot="1" x14ac:dyDescent="0.4">
      <c r="A33" s="19" t="s">
        <v>80</v>
      </c>
      <c r="B33" s="20" t="s">
        <v>80</v>
      </c>
      <c r="C33" s="21">
        <v>11</v>
      </c>
      <c r="D33" s="20">
        <v>23.5</v>
      </c>
      <c r="E33" s="21">
        <v>1.2240000000000002</v>
      </c>
      <c r="F33" s="20">
        <v>4</v>
      </c>
      <c r="G33" s="20" t="s">
        <v>64</v>
      </c>
      <c r="H33" s="196">
        <v>23</v>
      </c>
      <c r="I33" s="80"/>
      <c r="J33" s="141"/>
      <c r="K33" s="142"/>
      <c r="L33" s="142"/>
      <c r="M33" s="58" t="s">
        <v>96</v>
      </c>
      <c r="N33" s="59">
        <f>SUMIF(O23:O27,M33,R23:R27)</f>
        <v>0</v>
      </c>
      <c r="O33" s="146"/>
      <c r="T33" s="32">
        <v>11</v>
      </c>
      <c r="U33" s="33">
        <f>COUNTIF($F$23:$F$45,#REF!)</f>
        <v>0</v>
      </c>
      <c r="V33" s="33" t="str">
        <f t="shared" si="1"/>
        <v/>
      </c>
      <c r="W33" s="34" t="str">
        <f t="shared" si="2"/>
        <v/>
      </c>
      <c r="X33" s="35" t="str">
        <f t="shared" si="3"/>
        <v/>
      </c>
      <c r="Y33" s="33" t="str">
        <f t="shared" si="4"/>
        <v/>
      </c>
      <c r="Z33" s="33" t="str">
        <f t="shared" si="5"/>
        <v/>
      </c>
      <c r="AA33" s="33" t="str">
        <f t="shared" si="6"/>
        <v/>
      </c>
      <c r="AB33" s="33" t="str">
        <f t="shared" si="7"/>
        <v/>
      </c>
      <c r="AC33" s="33" t="str">
        <f t="shared" si="8"/>
        <v/>
      </c>
      <c r="AD33" s="33" t="str">
        <f t="shared" si="9"/>
        <v/>
      </c>
      <c r="AE33" s="33" t="str">
        <f t="shared" si="10"/>
        <v/>
      </c>
      <c r="AF33" s="33" t="str">
        <f t="shared" si="11"/>
        <v/>
      </c>
      <c r="AG33" s="33" t="str">
        <f t="shared" si="12"/>
        <v/>
      </c>
      <c r="AH33" s="33" t="str">
        <f t="shared" si="13"/>
        <v/>
      </c>
      <c r="AI33" s="33" t="str">
        <f t="shared" si="14"/>
        <v/>
      </c>
      <c r="AJ33" s="33" t="str">
        <f t="shared" si="15"/>
        <v/>
      </c>
      <c r="AK33" s="33" t="str">
        <f t="shared" si="16"/>
        <v/>
      </c>
      <c r="AL33" s="33" t="str">
        <f>IF($F40=$T33,$D40,"")</f>
        <v/>
      </c>
      <c r="AM33" s="33" t="str">
        <f>IF($F41=$T33,$D41,"")</f>
        <v/>
      </c>
      <c r="AN33" s="33" t="str">
        <f>IF($F42=$T33,$D42,"")</f>
        <v/>
      </c>
      <c r="AO33" s="33" t="str">
        <f>IF($F43=$T33,$D43,"")</f>
        <v/>
      </c>
      <c r="AP33" s="33" t="str">
        <f>IF($F44=$T33,$D44,"")</f>
        <v/>
      </c>
      <c r="AQ33" s="33" t="str">
        <f>IF($F45=$T33,$D45,"")</f>
        <v/>
      </c>
      <c r="AR33" s="33" t="e">
        <f>IF(#REF!=$T33,#REF!,"")</f>
        <v>#REF!</v>
      </c>
      <c r="AS33" s="33" t="e">
        <f>IF(#REF!=$T33,#REF!,"")</f>
        <v>#REF!</v>
      </c>
      <c r="AT33" s="33" t="e">
        <f>IF(#REF!=$T33,#REF!,"")</f>
        <v>#REF!</v>
      </c>
      <c r="AU33" s="33" t="e">
        <f>IF(#REF!=$T33,#REF!,"")</f>
        <v>#REF!</v>
      </c>
      <c r="AV33" s="33" t="e">
        <f>IF(#REF!=$T33,#REF!,"")</f>
        <v>#REF!</v>
      </c>
      <c r="AW33" s="33" t="e">
        <f>IF(#REF!=$T33,#REF!,"")</f>
        <v>#REF!</v>
      </c>
      <c r="AX33" s="33" t="e">
        <f>IF(#REF!=$T33,#REF!,"")</f>
        <v>#REF!</v>
      </c>
      <c r="AY33" s="33" t="e">
        <f>IF(#REF!=$T33,#REF!,"")</f>
        <v>#REF!</v>
      </c>
      <c r="AZ33" s="33" t="e">
        <f>IF(#REF!=$T33,#REF!,"")</f>
        <v>#REF!</v>
      </c>
      <c r="BA33" s="33" t="e">
        <f>IF(#REF!=$T33,#REF!,"")</f>
        <v>#REF!</v>
      </c>
      <c r="BB33" s="33" t="e">
        <f>IF(#REF!=$T33,#REF!,"")</f>
        <v>#REF!</v>
      </c>
      <c r="BC33" s="33" t="e">
        <f>IF(#REF!=$T33,#REF!,"")</f>
        <v>#REF!</v>
      </c>
      <c r="BD33" s="33" t="e">
        <f>IF(#REF!=$T33,#REF!,"")</f>
        <v>#REF!</v>
      </c>
      <c r="BE33" s="33" t="e">
        <f>IF(#REF!=$T33,#REF!,"")</f>
        <v>#REF!</v>
      </c>
      <c r="BF33" s="33" t="e">
        <f>IF(#REF!=$T33,#REF!,"")</f>
        <v>#REF!</v>
      </c>
      <c r="BG33" s="33" t="e">
        <f>IF(#REF!=$T33,#REF!,"")</f>
        <v>#REF!</v>
      </c>
      <c r="BH33" s="33" t="e">
        <f>IF(#REF!=$T33,#REF!,"")</f>
        <v>#REF!</v>
      </c>
      <c r="BI33" s="33" t="e">
        <f>IF(#REF!=$T33,#REF!,"")</f>
        <v>#REF!</v>
      </c>
      <c r="BJ33" s="33" t="e">
        <f>IF(#REF!=$T33,#REF!,"")</f>
        <v>#REF!</v>
      </c>
      <c r="BK33" s="33" t="e">
        <f>IF(#REF!=$T33,#REF!,"")</f>
        <v>#REF!</v>
      </c>
      <c r="BL33" s="33" t="e">
        <f>IF(#REF!=$T33,#REF!,"")</f>
        <v>#REF!</v>
      </c>
      <c r="BM33" s="33" t="e">
        <f>IF(#REF!=$T33,#REF!,"")</f>
        <v>#REF!</v>
      </c>
      <c r="BN33" s="33" t="e">
        <f>IF(#REF!=$T33,#REF!,"")</f>
        <v>#REF!</v>
      </c>
      <c r="BO33" s="33" t="e">
        <f>IF(#REF!=$T33,#REF!,"")</f>
        <v>#REF!</v>
      </c>
      <c r="BP33" s="33" t="e">
        <f>IF(#REF!=$T33,#REF!,"")</f>
        <v>#REF!</v>
      </c>
      <c r="BQ33" s="33" t="e">
        <f>IF(#REF!=$T33,#REF!,"")</f>
        <v>#REF!</v>
      </c>
      <c r="BR33" s="33" t="e">
        <f>IF(#REF!=$T33,#REF!,"")</f>
        <v>#REF!</v>
      </c>
      <c r="BS33" s="33" t="e">
        <f>IF(#REF!=$T33,#REF!,"")</f>
        <v>#REF!</v>
      </c>
      <c r="BT33" s="33" t="e">
        <f>IF(#REF!=$T33,#REF!,"")</f>
        <v>#REF!</v>
      </c>
      <c r="BU33" s="33" t="e">
        <f>IF(#REF!=$T33,#REF!,"")</f>
        <v>#REF!</v>
      </c>
      <c r="BV33" s="33" t="e">
        <f>IF(#REF!=$T33,#REF!,"")</f>
        <v>#REF!</v>
      </c>
      <c r="BW33" s="33" t="e">
        <f>IF(#REF!=$T33,#REF!,"")</f>
        <v>#REF!</v>
      </c>
      <c r="BX33" s="33" t="e">
        <f>IF(#REF!=$T33,#REF!,"")</f>
        <v>#REF!</v>
      </c>
      <c r="BY33" s="33" t="e">
        <f>IF(#REF!=$T33,#REF!,"")</f>
        <v>#REF!</v>
      </c>
      <c r="BZ33" s="33" t="e">
        <f>IF(#REF!=$T33,#REF!,"")</f>
        <v>#REF!</v>
      </c>
      <c r="CA33" s="33" t="e">
        <f>IF(#REF!=$T33,#REF!,"")</f>
        <v>#REF!</v>
      </c>
      <c r="CB33" s="33" t="e">
        <f>IF(#REF!=$T33,#REF!,"")</f>
        <v>#REF!</v>
      </c>
      <c r="CC33" s="33" t="e">
        <f>IF(#REF!=$T33,#REF!,"")</f>
        <v>#REF!</v>
      </c>
      <c r="CD33" s="33" t="e">
        <f>IF(#REF!=$T33,#REF!,"")</f>
        <v>#REF!</v>
      </c>
      <c r="CE33" s="34" t="e">
        <f>IF(#REF!=$T33,#REF!,"")</f>
        <v>#REF!</v>
      </c>
      <c r="CF33" s="36">
        <v>11</v>
      </c>
    </row>
    <row r="34" spans="1:84" ht="15.5" thickTop="1" thickBot="1" x14ac:dyDescent="0.4">
      <c r="A34" s="19" t="s">
        <v>58</v>
      </c>
      <c r="B34" s="20" t="s">
        <v>81</v>
      </c>
      <c r="C34" s="21">
        <v>12</v>
      </c>
      <c r="D34" s="20">
        <v>25.149000000000001</v>
      </c>
      <c r="E34" s="21">
        <v>1.6490000000000009</v>
      </c>
      <c r="F34" s="20">
        <v>4</v>
      </c>
      <c r="G34" s="20" t="s">
        <v>60</v>
      </c>
      <c r="H34" s="196">
        <v>24.6</v>
      </c>
      <c r="I34" s="80"/>
      <c r="J34" s="143"/>
      <c r="K34" s="144"/>
      <c r="L34" s="144"/>
      <c r="M34" s="60" t="s">
        <v>97</v>
      </c>
      <c r="N34" s="61">
        <f>SUM(N31:N33)</f>
        <v>48</v>
      </c>
      <c r="O34" s="147"/>
      <c r="T34" s="46">
        <v>12</v>
      </c>
      <c r="U34" s="47">
        <f>COUNTIF($F$23:$F$45,#REF!)</f>
        <v>0</v>
      </c>
      <c r="V34" s="47" t="str">
        <f t="shared" si="1"/>
        <v/>
      </c>
      <c r="W34" s="48" t="str">
        <f t="shared" si="2"/>
        <v/>
      </c>
      <c r="X34" s="49" t="str">
        <f t="shared" si="3"/>
        <v/>
      </c>
      <c r="Y34" s="47" t="str">
        <f t="shared" si="4"/>
        <v/>
      </c>
      <c r="Z34" s="47" t="str">
        <f t="shared" si="5"/>
        <v/>
      </c>
      <c r="AA34" s="47" t="str">
        <f t="shared" si="6"/>
        <v/>
      </c>
      <c r="AB34" s="47" t="str">
        <f t="shared" si="7"/>
        <v/>
      </c>
      <c r="AC34" s="47" t="str">
        <f t="shared" si="8"/>
        <v/>
      </c>
      <c r="AD34" s="47" t="str">
        <f t="shared" si="9"/>
        <v/>
      </c>
      <c r="AE34" s="47" t="str">
        <f t="shared" si="10"/>
        <v/>
      </c>
      <c r="AF34" s="47" t="str">
        <f t="shared" si="11"/>
        <v/>
      </c>
      <c r="AG34" s="47" t="str">
        <f t="shared" si="12"/>
        <v/>
      </c>
      <c r="AH34" s="47" t="str">
        <f t="shared" si="13"/>
        <v/>
      </c>
      <c r="AI34" s="47" t="str">
        <f t="shared" si="14"/>
        <v/>
      </c>
      <c r="AJ34" s="47" t="str">
        <f t="shared" si="15"/>
        <v/>
      </c>
      <c r="AK34" s="47" t="str">
        <f>IF($F40=$T34,$D40,"")</f>
        <v/>
      </c>
      <c r="AL34" s="47" t="str">
        <f>IF($F41=$T34,$D41,"")</f>
        <v/>
      </c>
      <c r="AM34" s="47" t="str">
        <f>IF($F42=$T34,$D42,"")</f>
        <v/>
      </c>
      <c r="AN34" s="47" t="str">
        <f>IF($F43=$T34,$D43,"")</f>
        <v/>
      </c>
      <c r="AO34" s="47" t="str">
        <f>IF($F44=$T34,$D44,"")</f>
        <v/>
      </c>
      <c r="AP34" s="47" t="str">
        <f>IF($F45=$T34,$D45,"")</f>
        <v/>
      </c>
      <c r="AQ34" s="47" t="e">
        <f>IF(#REF!=$T34,#REF!,"")</f>
        <v>#REF!</v>
      </c>
      <c r="AR34" s="47" t="e">
        <f>IF(#REF!=$T34,#REF!,"")</f>
        <v>#REF!</v>
      </c>
      <c r="AS34" s="47" t="e">
        <f>IF(#REF!=$T34,#REF!,"")</f>
        <v>#REF!</v>
      </c>
      <c r="AT34" s="47" t="e">
        <f>IF(#REF!=$T34,#REF!,"")</f>
        <v>#REF!</v>
      </c>
      <c r="AU34" s="47" t="e">
        <f>IF(#REF!=$T34,#REF!,"")</f>
        <v>#REF!</v>
      </c>
      <c r="AV34" s="47" t="e">
        <f>IF(#REF!=$T34,#REF!,"")</f>
        <v>#REF!</v>
      </c>
      <c r="AW34" s="47" t="e">
        <f>IF(#REF!=$T34,#REF!,"")</f>
        <v>#REF!</v>
      </c>
      <c r="AX34" s="47" t="e">
        <f>IF(#REF!=$T34,#REF!,"")</f>
        <v>#REF!</v>
      </c>
      <c r="AY34" s="47" t="e">
        <f>IF(#REF!=$T34,#REF!,"")</f>
        <v>#REF!</v>
      </c>
      <c r="AZ34" s="47" t="e">
        <f>IF(#REF!=$T34,#REF!,"")</f>
        <v>#REF!</v>
      </c>
      <c r="BA34" s="47" t="e">
        <f>IF(#REF!=$T34,#REF!,"")</f>
        <v>#REF!</v>
      </c>
      <c r="BB34" s="47" t="e">
        <f>IF(#REF!=$T34,#REF!,"")</f>
        <v>#REF!</v>
      </c>
      <c r="BC34" s="47" t="e">
        <f>IF(#REF!=$T34,#REF!,"")</f>
        <v>#REF!</v>
      </c>
      <c r="BD34" s="47" t="e">
        <f>IF(#REF!=$T34,#REF!,"")</f>
        <v>#REF!</v>
      </c>
      <c r="BE34" s="47" t="e">
        <f>IF(#REF!=$T34,#REF!,"")</f>
        <v>#REF!</v>
      </c>
      <c r="BF34" s="47" t="e">
        <f>IF(#REF!=$T34,#REF!,"")</f>
        <v>#REF!</v>
      </c>
      <c r="BG34" s="47" t="e">
        <f>IF(#REF!=$T34,#REF!,"")</f>
        <v>#REF!</v>
      </c>
      <c r="BH34" s="47" t="e">
        <f>IF(#REF!=$T34,#REF!,"")</f>
        <v>#REF!</v>
      </c>
      <c r="BI34" s="47" t="e">
        <f>IF(#REF!=$T34,#REF!,"")</f>
        <v>#REF!</v>
      </c>
      <c r="BJ34" s="47" t="e">
        <f>IF(#REF!=$T34,#REF!,"")</f>
        <v>#REF!</v>
      </c>
      <c r="BK34" s="47" t="e">
        <f>IF(#REF!=$T34,#REF!,"")</f>
        <v>#REF!</v>
      </c>
      <c r="BL34" s="47" t="e">
        <f>IF(#REF!=$T34,#REF!,"")</f>
        <v>#REF!</v>
      </c>
      <c r="BM34" s="47" t="e">
        <f>IF(#REF!=$T34,#REF!,"")</f>
        <v>#REF!</v>
      </c>
      <c r="BN34" s="47" t="e">
        <f>IF(#REF!=$T34,#REF!,"")</f>
        <v>#REF!</v>
      </c>
      <c r="BO34" s="47" t="e">
        <f>IF(#REF!=$T34,#REF!,"")</f>
        <v>#REF!</v>
      </c>
      <c r="BP34" s="47" t="e">
        <f>IF(#REF!=$T34,#REF!,"")</f>
        <v>#REF!</v>
      </c>
      <c r="BQ34" s="47" t="e">
        <f>IF(#REF!=$T34,#REF!,"")</f>
        <v>#REF!</v>
      </c>
      <c r="BR34" s="47" t="e">
        <f>IF(#REF!=$T34,#REF!,"")</f>
        <v>#REF!</v>
      </c>
      <c r="BS34" s="47" t="e">
        <f>IF(#REF!=$T34,#REF!,"")</f>
        <v>#REF!</v>
      </c>
      <c r="BT34" s="47" t="e">
        <f>IF(#REF!=$T34,#REF!,"")</f>
        <v>#REF!</v>
      </c>
      <c r="BU34" s="47" t="e">
        <f>IF(#REF!=$T34,#REF!,"")</f>
        <v>#REF!</v>
      </c>
      <c r="BV34" s="47" t="e">
        <f>IF(#REF!=$T34,#REF!,"")</f>
        <v>#REF!</v>
      </c>
      <c r="BW34" s="47" t="e">
        <f>IF(#REF!=$T34,#REF!,"")</f>
        <v>#REF!</v>
      </c>
      <c r="BX34" s="47" t="e">
        <f>IF(#REF!=$T34,#REF!,"")</f>
        <v>#REF!</v>
      </c>
      <c r="BY34" s="47" t="e">
        <f>IF(#REF!=$T34,#REF!,"")</f>
        <v>#REF!</v>
      </c>
      <c r="BZ34" s="47" t="e">
        <f>IF(#REF!=$T34,#REF!,"")</f>
        <v>#REF!</v>
      </c>
      <c r="CA34" s="47" t="e">
        <f>IF(#REF!=$T34,#REF!,"")</f>
        <v>#REF!</v>
      </c>
      <c r="CB34" s="47" t="e">
        <f>IF(#REF!=$T34,#REF!,"")</f>
        <v>#REF!</v>
      </c>
      <c r="CC34" s="47" t="e">
        <f>IF(#REF!=$T34,#REF!,"")</f>
        <v>#REF!</v>
      </c>
      <c r="CD34" s="47" t="e">
        <f>IF(#REF!=$T34,#REF!,"")</f>
        <v>#REF!</v>
      </c>
      <c r="CE34" s="48" t="e">
        <f>IF(#REF!=$T34,#REF!,"")</f>
        <v>#REF!</v>
      </c>
      <c r="CF34" s="36">
        <v>12</v>
      </c>
    </row>
    <row r="35" spans="1:84" x14ac:dyDescent="0.35">
      <c r="A35" s="197" t="s">
        <v>82</v>
      </c>
      <c r="B35" s="190" t="s">
        <v>83</v>
      </c>
      <c r="C35" s="190">
        <v>13</v>
      </c>
      <c r="D35" s="190">
        <v>19.5</v>
      </c>
      <c r="E35" s="190">
        <v>-5.6490000000000009</v>
      </c>
      <c r="F35" s="190" t="s">
        <v>84</v>
      </c>
      <c r="G35" s="190" t="s">
        <v>64</v>
      </c>
      <c r="H35" s="198">
        <v>19</v>
      </c>
      <c r="I35" s="81"/>
      <c r="J35" s="148" t="s">
        <v>98</v>
      </c>
      <c r="K35" s="149"/>
      <c r="L35" s="149"/>
      <c r="M35" s="22" t="s">
        <v>62</v>
      </c>
      <c r="N35" s="62">
        <v>7.5</v>
      </c>
      <c r="O35" s="63"/>
      <c r="T35" s="23" t="s">
        <v>84</v>
      </c>
      <c r="U35" s="24">
        <f>COUNTIF($F$23:$F$45,J27)</f>
        <v>4</v>
      </c>
      <c r="V35" s="24" t="e">
        <f>IF(U35=0, "", (MAX(X35:CE35)-MIN(X35:CE35)))</f>
        <v>#REF!</v>
      </c>
      <c r="W35" s="25"/>
      <c r="X35" s="26" t="str">
        <f>IF($F23=$T35,$D23,"")</f>
        <v/>
      </c>
      <c r="Y35" s="24" t="str">
        <f>IF($F24=$T35,$D24,"")</f>
        <v/>
      </c>
      <c r="Z35" s="24" t="str">
        <f>IF($F25=$T35,$D25,"")</f>
        <v/>
      </c>
      <c r="AA35" s="24" t="str">
        <f>IF($F26=$T35,$D26,"")</f>
        <v/>
      </c>
      <c r="AB35" s="24" t="str">
        <f>IF($F27=$T35,$D27,"")</f>
        <v/>
      </c>
      <c r="AC35" s="24" t="str">
        <f>IF($F28=$T35,$D28,"")</f>
        <v/>
      </c>
      <c r="AD35" s="24" t="str">
        <f>IF($F29=$T35,$D29,"")</f>
        <v/>
      </c>
      <c r="AE35" s="24" t="str">
        <f>IF($F30=$T35,$D30,"")</f>
        <v/>
      </c>
      <c r="AF35" s="24" t="str">
        <f>IF($F31=$T35,$D31,"")</f>
        <v/>
      </c>
      <c r="AG35" s="24" t="str">
        <f>IF($F32=$T35,$D32,"")</f>
        <v/>
      </c>
      <c r="AH35" s="24" t="str">
        <f>IF($F33=$T35,$D33,"")</f>
        <v/>
      </c>
      <c r="AI35" s="24" t="str">
        <f>IF($F34=$T35,$D34,"")</f>
        <v/>
      </c>
      <c r="AJ35" s="24">
        <f>IF($F35=$T35,$D35,"")</f>
        <v>19.5</v>
      </c>
      <c r="AK35" s="24">
        <f>IF($F36=$T35,$D36,"")</f>
        <v>20</v>
      </c>
      <c r="AL35" s="24">
        <f>IF($F37=$T35,$D37,"")</f>
        <v>23</v>
      </c>
      <c r="AM35" s="24">
        <f>IF($F38=$T35,$D38,"")</f>
        <v>24.5</v>
      </c>
      <c r="AN35" s="24" t="str">
        <f>IF($F39=$T35,$D39,"")</f>
        <v/>
      </c>
      <c r="AO35" s="24" t="str">
        <f>IF($F40=$T35,$D40,"")</f>
        <v/>
      </c>
      <c r="AP35" s="24" t="str">
        <f>IF($F41=$T35,$D41,"")</f>
        <v/>
      </c>
      <c r="AQ35" s="24" t="str">
        <f>IF($F42=$T35,$D42,"")</f>
        <v/>
      </c>
      <c r="AR35" s="24" t="str">
        <f>IF($F43=$T35,$D43,"")</f>
        <v/>
      </c>
      <c r="AS35" s="24" t="str">
        <f>IF($F44=$T35,$D44,"")</f>
        <v/>
      </c>
      <c r="AT35" s="24" t="str">
        <f>IF($F45=$T35,$D45,"")</f>
        <v/>
      </c>
      <c r="AU35" s="24" t="e">
        <f>IF(#REF!=$T35,#REF!,"")</f>
        <v>#REF!</v>
      </c>
      <c r="AV35" s="24" t="e">
        <f>IF(#REF!=$T35,#REF!,"")</f>
        <v>#REF!</v>
      </c>
      <c r="AW35" s="24" t="e">
        <f>IF(#REF!=$T35,#REF!,"")</f>
        <v>#REF!</v>
      </c>
      <c r="AX35" s="24" t="e">
        <f>IF(#REF!=$T35,#REF!,"")</f>
        <v>#REF!</v>
      </c>
      <c r="AY35" s="24" t="e">
        <f>IF(#REF!=$T35,#REF!,"")</f>
        <v>#REF!</v>
      </c>
      <c r="AZ35" s="24" t="e">
        <f>IF(#REF!=$T35,#REF!,"")</f>
        <v>#REF!</v>
      </c>
      <c r="BA35" s="24" t="e">
        <f>IF(#REF!=$T35,#REF!,"")</f>
        <v>#REF!</v>
      </c>
      <c r="BB35" s="24" t="e">
        <f>IF(#REF!=$T35,#REF!,"")</f>
        <v>#REF!</v>
      </c>
      <c r="BC35" s="24" t="e">
        <f>IF(#REF!=$T35,#REF!,"")</f>
        <v>#REF!</v>
      </c>
      <c r="BD35" s="24" t="e">
        <f>IF(#REF!=$T35,#REF!,"")</f>
        <v>#REF!</v>
      </c>
      <c r="BE35" s="24" t="e">
        <f>IF(#REF!=$T35,#REF!,"")</f>
        <v>#REF!</v>
      </c>
      <c r="BF35" s="24" t="e">
        <f>IF(#REF!=$T35,#REF!,"")</f>
        <v>#REF!</v>
      </c>
      <c r="BG35" s="24" t="e">
        <f>IF(#REF!=$T35,#REF!,"")</f>
        <v>#REF!</v>
      </c>
      <c r="BH35" s="24" t="e">
        <f>IF(#REF!=$T35,#REF!,"")</f>
        <v>#REF!</v>
      </c>
      <c r="BI35" s="24" t="e">
        <f>IF(#REF!=$T35,#REF!,"")</f>
        <v>#REF!</v>
      </c>
      <c r="BJ35" s="24" t="e">
        <f>IF(#REF!=$T35,#REF!,"")</f>
        <v>#REF!</v>
      </c>
      <c r="BK35" s="24" t="e">
        <f>IF(#REF!=$T35,#REF!,"")</f>
        <v>#REF!</v>
      </c>
      <c r="BL35" s="24" t="e">
        <f>IF(#REF!=$T35,#REF!,"")</f>
        <v>#REF!</v>
      </c>
      <c r="BM35" s="24" t="e">
        <f>IF(#REF!=$T35,#REF!,"")</f>
        <v>#REF!</v>
      </c>
      <c r="BN35" s="24" t="e">
        <f>IF(#REF!=$T35,#REF!,"")</f>
        <v>#REF!</v>
      </c>
      <c r="BO35" s="24" t="e">
        <f>IF(#REF!=$T35,#REF!,"")</f>
        <v>#REF!</v>
      </c>
      <c r="BP35" s="24" t="e">
        <f>IF(#REF!=$T35,#REF!,"")</f>
        <v>#REF!</v>
      </c>
      <c r="BQ35" s="24" t="e">
        <f>IF(#REF!=$T35,#REF!,"")</f>
        <v>#REF!</v>
      </c>
      <c r="BR35" s="24" t="e">
        <f>IF(#REF!=$T35,#REF!,"")</f>
        <v>#REF!</v>
      </c>
      <c r="BS35" s="24" t="e">
        <f>IF(#REF!=$T35,#REF!,"")</f>
        <v>#REF!</v>
      </c>
      <c r="BT35" s="24" t="e">
        <f>IF(#REF!=$T35,#REF!,"")</f>
        <v>#REF!</v>
      </c>
      <c r="BU35" s="24" t="e">
        <f>IF(#REF!=$T35,#REF!,"")</f>
        <v>#REF!</v>
      </c>
      <c r="BV35" s="24" t="e">
        <f>IF(#REF!=$T35,#REF!,"")</f>
        <v>#REF!</v>
      </c>
      <c r="BW35" s="24" t="e">
        <f>IF(#REF!=$T35,#REF!,"")</f>
        <v>#REF!</v>
      </c>
      <c r="BX35" s="24" t="e">
        <f>IF(#REF!=$T35,#REF!,"")</f>
        <v>#REF!</v>
      </c>
      <c r="BY35" s="24" t="e">
        <f>IF(#REF!=$T35,#REF!,"")</f>
        <v>#REF!</v>
      </c>
      <c r="BZ35" s="24" t="e">
        <f>IF(#REF!=$T35,#REF!,"")</f>
        <v>#REF!</v>
      </c>
      <c r="CA35" s="24" t="e">
        <f>IF(#REF!=$T35,#REF!,"")</f>
        <v>#REF!</v>
      </c>
      <c r="CB35" s="24" t="e">
        <f>IF(#REF!=$T35,#REF!,"")</f>
        <v>#REF!</v>
      </c>
      <c r="CC35" s="24" t="e">
        <f>IF(#REF!=$T35,#REF!,"")</f>
        <v>#REF!</v>
      </c>
      <c r="CD35" s="24" t="e">
        <f>IF(#REF!=$T35,#REF!,"")</f>
        <v>#REF!</v>
      </c>
      <c r="CE35" s="24" t="e">
        <f>IF(#REF!=$T35,#REF!,"")</f>
        <v>#REF!</v>
      </c>
      <c r="CF35" s="50" t="s">
        <v>84</v>
      </c>
    </row>
    <row r="36" spans="1:84" ht="14.25" customHeight="1" x14ac:dyDescent="0.35">
      <c r="A36" s="197" t="s">
        <v>82</v>
      </c>
      <c r="B36" s="190" t="s">
        <v>85</v>
      </c>
      <c r="C36" s="190">
        <v>14</v>
      </c>
      <c r="D36" s="190">
        <v>20</v>
      </c>
      <c r="E36" s="190">
        <v>0.5</v>
      </c>
      <c r="F36" s="190" t="s">
        <v>84</v>
      </c>
      <c r="G36" s="190" t="s">
        <v>64</v>
      </c>
      <c r="H36" s="198">
        <v>19.5</v>
      </c>
      <c r="I36" s="51"/>
      <c r="J36" s="141"/>
      <c r="K36" s="142"/>
      <c r="L36" s="142"/>
      <c r="M36" s="21" t="s">
        <v>95</v>
      </c>
      <c r="N36" s="64">
        <v>9</v>
      </c>
      <c r="O36" s="63"/>
      <c r="T36" s="32" t="s">
        <v>86</v>
      </c>
      <c r="U36" s="33">
        <f>COUNTIF($F$23:$F$45,#REF!)</f>
        <v>0</v>
      </c>
      <c r="V36" s="33" t="str">
        <f>IF(U36=0, "", (MAX(X36:CE36)-MIN(X36:CE36)))</f>
        <v/>
      </c>
      <c r="W36" s="34" t="str">
        <f>IF(U36=0, "", (MIN(X36:CE36)-MAX(X35:CE35)))</f>
        <v/>
      </c>
      <c r="X36" s="35" t="str">
        <f>IF($F23=$T36,$D23,"")</f>
        <v/>
      </c>
      <c r="Y36" s="33" t="str">
        <f>IF($F24=$T36,$D24,"")</f>
        <v/>
      </c>
      <c r="Z36" s="33" t="str">
        <f>IF($F25=$T36,$D25,"")</f>
        <v/>
      </c>
      <c r="AA36" s="33" t="str">
        <f>IF($F26=$T36,$D26,"")</f>
        <v/>
      </c>
      <c r="AB36" s="33" t="str">
        <f>IF($F27=$T36,$D27,"")</f>
        <v/>
      </c>
      <c r="AC36" s="33" t="str">
        <f>IF($F28=$T36,$D28,"")</f>
        <v/>
      </c>
      <c r="AD36" s="33" t="str">
        <f>IF($F29=$T36,$D29,"")</f>
        <v/>
      </c>
      <c r="AE36" s="33" t="str">
        <f>IF($F30=$T36,$D30,"")</f>
        <v/>
      </c>
      <c r="AF36" s="33" t="str">
        <f>IF($F31=$T36,$D31,"")</f>
        <v/>
      </c>
      <c r="AG36" s="33" t="str">
        <f>IF($F32=$T36,$D32,"")</f>
        <v/>
      </c>
      <c r="AH36" s="33" t="str">
        <f>IF($F33=$T36,$D33,"")</f>
        <v/>
      </c>
      <c r="AI36" s="33" t="str">
        <f>IF($F34=$T36,$D34,"")</f>
        <v/>
      </c>
      <c r="AJ36" s="33" t="str">
        <f>IF($F35=$T36,$D35,"")</f>
        <v/>
      </c>
      <c r="AK36" s="33" t="str">
        <f>IF($F36=$T36,$D36,"")</f>
        <v/>
      </c>
      <c r="AL36" s="33" t="str">
        <f>IF($F37=$T36,$D37,"")</f>
        <v/>
      </c>
      <c r="AM36" s="33" t="str">
        <f>IF($F38=$T36,$D38,"")</f>
        <v/>
      </c>
      <c r="AN36" s="33" t="str">
        <f>IF($F39=$T36,$D39,"")</f>
        <v/>
      </c>
      <c r="AO36" s="33" t="str">
        <f>IF($F40=$T36,$D40,"")</f>
        <v/>
      </c>
      <c r="AP36" s="33" t="str">
        <f>IF($F41=$T36,$D41,"")</f>
        <v/>
      </c>
      <c r="AQ36" s="33" t="str">
        <f>IF($F42=$T36,$D42,"")</f>
        <v/>
      </c>
      <c r="AR36" s="33" t="str">
        <f>IF($F43=$T36,$D43,"")</f>
        <v/>
      </c>
      <c r="AS36" s="33" t="str">
        <f>IF($F44=$T36,$D44,"")</f>
        <v/>
      </c>
      <c r="AT36" s="33" t="str">
        <f>IF($F45=$T36,$D45,"")</f>
        <v/>
      </c>
      <c r="AU36" s="33" t="e">
        <f>IF(#REF!=$T36,#REF!,"")</f>
        <v>#REF!</v>
      </c>
      <c r="AV36" s="33" t="e">
        <f>IF(#REF!=$T36,#REF!,"")</f>
        <v>#REF!</v>
      </c>
      <c r="AW36" s="33" t="e">
        <f>IF(#REF!=$T36,#REF!,"")</f>
        <v>#REF!</v>
      </c>
      <c r="AX36" s="33" t="e">
        <f>IF(#REF!=$T36,#REF!,"")</f>
        <v>#REF!</v>
      </c>
      <c r="AY36" s="33" t="e">
        <f>IF(#REF!=$T36,#REF!,"")</f>
        <v>#REF!</v>
      </c>
      <c r="AZ36" s="33" t="e">
        <f>IF(#REF!=$T36,#REF!,"")</f>
        <v>#REF!</v>
      </c>
      <c r="BA36" s="33" t="e">
        <f>IF(#REF!=$T36,#REF!,"")</f>
        <v>#REF!</v>
      </c>
      <c r="BB36" s="33" t="e">
        <f>IF(#REF!=$T36,#REF!,"")</f>
        <v>#REF!</v>
      </c>
      <c r="BC36" s="33" t="e">
        <f>IF(#REF!=$T36,#REF!,"")</f>
        <v>#REF!</v>
      </c>
      <c r="BD36" s="33" t="e">
        <f>IF(#REF!=$T36,#REF!,"")</f>
        <v>#REF!</v>
      </c>
      <c r="BE36" s="33" t="e">
        <f>IF(#REF!=$T36,#REF!,"")</f>
        <v>#REF!</v>
      </c>
      <c r="BF36" s="33" t="e">
        <f>IF(#REF!=$T36,#REF!,"")</f>
        <v>#REF!</v>
      </c>
      <c r="BG36" s="33" t="e">
        <f>IF(#REF!=$T36,#REF!,"")</f>
        <v>#REF!</v>
      </c>
      <c r="BH36" s="24" t="e">
        <f>IF(#REF!=$T36,#REF!,"")</f>
        <v>#REF!</v>
      </c>
      <c r="BI36" s="24" t="e">
        <f>IF(#REF!=$T36,#REF!,"")</f>
        <v>#REF!</v>
      </c>
      <c r="BJ36" s="24" t="e">
        <f>IF(#REF!=$T36,#REF!,"")</f>
        <v>#REF!</v>
      </c>
      <c r="BK36" s="24" t="e">
        <f>IF(#REF!=$T36,#REF!,"")</f>
        <v>#REF!</v>
      </c>
      <c r="BL36" s="24" t="e">
        <f>IF(#REF!=$T36,#REF!,"")</f>
        <v>#REF!</v>
      </c>
      <c r="BM36" s="24" t="e">
        <f>IF(#REF!=$T36,#REF!,"")</f>
        <v>#REF!</v>
      </c>
      <c r="BN36" s="24" t="e">
        <f>IF(#REF!=$T36,#REF!,"")</f>
        <v>#REF!</v>
      </c>
      <c r="BO36" s="24" t="e">
        <f>IF(#REF!=$T36,#REF!,"")</f>
        <v>#REF!</v>
      </c>
      <c r="BP36" s="24" t="e">
        <f>IF(#REF!=$T36,#REF!,"")</f>
        <v>#REF!</v>
      </c>
      <c r="BQ36" s="24" t="e">
        <f>IF(#REF!=$T36,#REF!,"")</f>
        <v>#REF!</v>
      </c>
      <c r="BR36" s="24" t="e">
        <f>IF(#REF!=$T36,#REF!,"")</f>
        <v>#REF!</v>
      </c>
      <c r="BS36" s="24" t="e">
        <f>IF(#REF!=$T36,#REF!,"")</f>
        <v>#REF!</v>
      </c>
      <c r="BT36" s="24" t="e">
        <f>IF(#REF!=$T36,#REF!,"")</f>
        <v>#REF!</v>
      </c>
      <c r="BU36" s="24" t="e">
        <f>IF(#REF!=$T36,#REF!,"")</f>
        <v>#REF!</v>
      </c>
      <c r="BV36" s="24" t="e">
        <f>IF(#REF!=$T36,#REF!,"")</f>
        <v>#REF!</v>
      </c>
      <c r="BW36" s="24" t="e">
        <f>IF(#REF!=$T36,#REF!,"")</f>
        <v>#REF!</v>
      </c>
      <c r="BX36" s="24" t="e">
        <f>IF(#REF!=$T36,#REF!,"")</f>
        <v>#REF!</v>
      </c>
      <c r="BY36" s="24" t="e">
        <f>IF(#REF!=$T36,#REF!,"")</f>
        <v>#REF!</v>
      </c>
      <c r="BZ36" s="24" t="e">
        <f>IF(#REF!=$T36,#REF!,"")</f>
        <v>#REF!</v>
      </c>
      <c r="CA36" s="24" t="e">
        <f>IF(#REF!=$T36,#REF!,"")</f>
        <v>#REF!</v>
      </c>
      <c r="CB36" s="24" t="e">
        <f>IF(#REF!=$T36,#REF!,"")</f>
        <v>#REF!</v>
      </c>
      <c r="CC36" s="24" t="e">
        <f>IF(#REF!=$T36,#REF!,"")</f>
        <v>#REF!</v>
      </c>
      <c r="CD36" s="24" t="e">
        <f>IF(#REF!=$T36,#REF!,"")</f>
        <v>#REF!</v>
      </c>
      <c r="CE36" s="24" t="e">
        <f>IF(#REF!=$T36,#REF!,"")</f>
        <v>#REF!</v>
      </c>
      <c r="CF36" s="36" t="s">
        <v>86</v>
      </c>
    </row>
    <row r="37" spans="1:84" ht="14.25" customHeight="1" thickBot="1" x14ac:dyDescent="0.4">
      <c r="A37" s="197" t="s">
        <v>82</v>
      </c>
      <c r="B37" s="190" t="s">
        <v>87</v>
      </c>
      <c r="C37" s="190">
        <v>15</v>
      </c>
      <c r="D37" s="190">
        <v>23</v>
      </c>
      <c r="E37" s="190">
        <v>3</v>
      </c>
      <c r="F37" s="190" t="s">
        <v>84</v>
      </c>
      <c r="G37" s="190" t="s">
        <v>64</v>
      </c>
      <c r="H37" s="198">
        <v>22.5</v>
      </c>
      <c r="I37" s="51"/>
      <c r="J37" s="143"/>
      <c r="K37" s="144"/>
      <c r="L37" s="144"/>
      <c r="M37" s="65" t="s">
        <v>96</v>
      </c>
      <c r="N37" s="66">
        <v>6</v>
      </c>
      <c r="O37" s="67"/>
      <c r="T37" s="32" t="s">
        <v>88</v>
      </c>
      <c r="U37" s="33">
        <f>COUNTIF($F$23:$F$45,#REF!)</f>
        <v>0</v>
      </c>
      <c r="V37" s="33" t="str">
        <f>IF(U37=0, "", (MAX(X37:CE37)-MIN(X37:CE37)))</f>
        <v/>
      </c>
      <c r="W37" s="34" t="str">
        <f>IF(U37=0, "", (MIN(X37:CE37)-MAX(X36:CE36)))</f>
        <v/>
      </c>
      <c r="X37" s="35" t="str">
        <f>IF($F23=$T37,$D23,"")</f>
        <v/>
      </c>
      <c r="Y37" s="33" t="str">
        <f>IF($F24=$T37,$D24,"")</f>
        <v/>
      </c>
      <c r="Z37" s="33" t="str">
        <f>IF($F25=$T37,$D25,"")</f>
        <v/>
      </c>
      <c r="AA37" s="33" t="str">
        <f>IF($F26=$T37,$D26,"")</f>
        <v/>
      </c>
      <c r="AB37" s="33" t="str">
        <f>IF($F27=$T37,$D27,"")</f>
        <v/>
      </c>
      <c r="AC37" s="33" t="str">
        <f>IF($F28=$T37,$D28,"")</f>
        <v/>
      </c>
      <c r="AD37" s="33" t="str">
        <f>IF($F29=$T37,$D29,"")</f>
        <v/>
      </c>
      <c r="AE37" s="33" t="str">
        <f>IF($F30=$T37,$D30,"")</f>
        <v/>
      </c>
      <c r="AF37" s="33" t="str">
        <f>IF($F31=$T37,$D31,"")</f>
        <v/>
      </c>
      <c r="AG37" s="33" t="str">
        <f>IF($F32=$T37,$D32,"")</f>
        <v/>
      </c>
      <c r="AH37" s="33" t="str">
        <f>IF($F33=$T37,$D33,"")</f>
        <v/>
      </c>
      <c r="AI37" s="33" t="str">
        <f>IF($F34=$T37,$D34,"")</f>
        <v/>
      </c>
      <c r="AJ37" s="33" t="str">
        <f>IF($F35=$T37,$D35,"")</f>
        <v/>
      </c>
      <c r="AK37" s="33" t="str">
        <f>IF($F36=$T37,$D36,"")</f>
        <v/>
      </c>
      <c r="AL37" s="33" t="str">
        <f>IF($F37=$T37,$D37,"")</f>
        <v/>
      </c>
      <c r="AM37" s="33" t="str">
        <f>IF($F38=$T37,$D38,"")</f>
        <v/>
      </c>
      <c r="AN37" s="33" t="str">
        <f>IF($F39=$T37,$D39,"")</f>
        <v/>
      </c>
      <c r="AO37" s="33" t="str">
        <f>IF($F40=$T37,$D40,"")</f>
        <v/>
      </c>
      <c r="AP37" s="33" t="str">
        <f>IF($F41=$T37,$D41,"")</f>
        <v/>
      </c>
      <c r="AQ37" s="33" t="str">
        <f>IF($F42=$T37,$D42,"")</f>
        <v/>
      </c>
      <c r="AR37" s="33" t="str">
        <f>IF($F43=$T37,$D43,"")</f>
        <v/>
      </c>
      <c r="AS37" s="33" t="str">
        <f>IF($F44=$T37,$D44,"")</f>
        <v/>
      </c>
      <c r="AT37" s="33" t="str">
        <f>IF($F45=$T37,$D45,"")</f>
        <v/>
      </c>
      <c r="AU37" s="33" t="e">
        <f>IF(#REF!=$T37,#REF!,"")</f>
        <v>#REF!</v>
      </c>
      <c r="AV37" s="33" t="e">
        <f>IF(#REF!=$T37,#REF!,"")</f>
        <v>#REF!</v>
      </c>
      <c r="AW37" s="33" t="e">
        <f>IF(#REF!=$T37,#REF!,"")</f>
        <v>#REF!</v>
      </c>
      <c r="AX37" s="33" t="e">
        <f>IF(#REF!=$T37,#REF!,"")</f>
        <v>#REF!</v>
      </c>
      <c r="AY37" s="33" t="e">
        <f>IF(#REF!=$T37,#REF!,"")</f>
        <v>#REF!</v>
      </c>
      <c r="AZ37" s="33" t="e">
        <f>IF(#REF!=$T37,#REF!,"")</f>
        <v>#REF!</v>
      </c>
      <c r="BA37" s="33" t="e">
        <f>IF(#REF!=$T37,#REF!,"")</f>
        <v>#REF!</v>
      </c>
      <c r="BB37" s="33" t="e">
        <f>IF(#REF!=$T37,#REF!,"")</f>
        <v>#REF!</v>
      </c>
      <c r="BC37" s="33" t="e">
        <f>IF(#REF!=$T37,#REF!,"")</f>
        <v>#REF!</v>
      </c>
      <c r="BD37" s="33" t="e">
        <f>IF(#REF!=$T37,#REF!,"")</f>
        <v>#REF!</v>
      </c>
      <c r="BE37" s="33" t="e">
        <f>IF(#REF!=$T37,#REF!,"")</f>
        <v>#REF!</v>
      </c>
      <c r="BF37" s="33" t="e">
        <f>IF(#REF!=$T37,#REF!,"")</f>
        <v>#REF!</v>
      </c>
      <c r="BG37" s="33" t="e">
        <f>IF(#REF!=$T37,#REF!,"")</f>
        <v>#REF!</v>
      </c>
      <c r="BH37" s="24" t="e">
        <f>IF(#REF!=$T37,#REF!,"")</f>
        <v>#REF!</v>
      </c>
      <c r="BI37" s="24" t="e">
        <f>IF(#REF!=$T37,#REF!,"")</f>
        <v>#REF!</v>
      </c>
      <c r="BJ37" s="24" t="e">
        <f>IF(#REF!=$T37,#REF!,"")</f>
        <v>#REF!</v>
      </c>
      <c r="BK37" s="24" t="e">
        <f>IF(#REF!=$T37,#REF!,"")</f>
        <v>#REF!</v>
      </c>
      <c r="BL37" s="24" t="e">
        <f>IF(#REF!=$T37,#REF!,"")</f>
        <v>#REF!</v>
      </c>
      <c r="BM37" s="24" t="e">
        <f>IF(#REF!=$T37,#REF!,"")</f>
        <v>#REF!</v>
      </c>
      <c r="BN37" s="24" t="e">
        <f>IF(#REF!=$T37,#REF!,"")</f>
        <v>#REF!</v>
      </c>
      <c r="BO37" s="24" t="e">
        <f>IF(#REF!=$T37,#REF!,"")</f>
        <v>#REF!</v>
      </c>
      <c r="BP37" s="24" t="e">
        <f>IF(#REF!=$T37,#REF!,"")</f>
        <v>#REF!</v>
      </c>
      <c r="BQ37" s="24" t="e">
        <f>IF(#REF!=$T37,#REF!,"")</f>
        <v>#REF!</v>
      </c>
      <c r="BR37" s="24" t="e">
        <f>IF(#REF!=$T37,#REF!,"")</f>
        <v>#REF!</v>
      </c>
      <c r="BS37" s="24" t="e">
        <f>IF(#REF!=$T37,#REF!,"")</f>
        <v>#REF!</v>
      </c>
      <c r="BT37" s="24" t="e">
        <f>IF(#REF!=$T37,#REF!,"")</f>
        <v>#REF!</v>
      </c>
      <c r="BU37" s="24" t="e">
        <f>IF(#REF!=$T37,#REF!,"")</f>
        <v>#REF!</v>
      </c>
      <c r="BV37" s="24" t="e">
        <f>IF(#REF!=$T37,#REF!,"")</f>
        <v>#REF!</v>
      </c>
      <c r="BW37" s="24" t="e">
        <f>IF(#REF!=$T37,#REF!,"")</f>
        <v>#REF!</v>
      </c>
      <c r="BX37" s="24" t="e">
        <f>IF(#REF!=$T37,#REF!,"")</f>
        <v>#REF!</v>
      </c>
      <c r="BY37" s="24" t="e">
        <f>IF(#REF!=$T37,#REF!,"")</f>
        <v>#REF!</v>
      </c>
      <c r="BZ37" s="24" t="e">
        <f>IF(#REF!=$T37,#REF!,"")</f>
        <v>#REF!</v>
      </c>
      <c r="CA37" s="24" t="e">
        <f>IF(#REF!=$T37,#REF!,"")</f>
        <v>#REF!</v>
      </c>
      <c r="CB37" s="24" t="e">
        <f>IF(#REF!=$T37,#REF!,"")</f>
        <v>#REF!</v>
      </c>
      <c r="CC37" s="24" t="e">
        <f>IF(#REF!=$T37,#REF!,"")</f>
        <v>#REF!</v>
      </c>
      <c r="CD37" s="24" t="e">
        <f>IF(#REF!=$T37,#REF!,"")</f>
        <v>#REF!</v>
      </c>
      <c r="CE37" s="24" t="e">
        <f>IF(#REF!=$T37,#REF!,"")</f>
        <v>#REF!</v>
      </c>
      <c r="CF37" s="36" t="s">
        <v>88</v>
      </c>
    </row>
    <row r="38" spans="1:84" ht="14.65" customHeight="1" thickBot="1" x14ac:dyDescent="0.4">
      <c r="A38" s="199" t="s">
        <v>82</v>
      </c>
      <c r="B38" s="200" t="s">
        <v>89</v>
      </c>
      <c r="C38" s="200">
        <v>16</v>
      </c>
      <c r="D38" s="200">
        <v>24.5</v>
      </c>
      <c r="E38" s="200">
        <v>1.5</v>
      </c>
      <c r="F38" s="200" t="s">
        <v>84</v>
      </c>
      <c r="G38" s="200" t="s">
        <v>64</v>
      </c>
      <c r="H38" s="201">
        <v>24</v>
      </c>
      <c r="I38" s="51"/>
      <c r="J38" s="150" t="s">
        <v>99</v>
      </c>
      <c r="K38" s="151"/>
      <c r="L38" s="151"/>
      <c r="M38" s="151"/>
      <c r="N38" s="68">
        <f>N31/N35+N32/N36+N33/N37</f>
        <v>6.4</v>
      </c>
      <c r="O38" s="69" t="s">
        <v>94</v>
      </c>
      <c r="T38" s="32" t="s">
        <v>90</v>
      </c>
      <c r="U38" s="33">
        <f>COUNTIF($F$23:$F$45,#REF!)</f>
        <v>0</v>
      </c>
      <c r="V38" s="33" t="str">
        <f>IF(U38=0, "", (MAX(X38:CE38)-MIN(X38:CE38)))</f>
        <v/>
      </c>
      <c r="W38" s="34" t="str">
        <f>IF(U38=0, "", (MIN(X38:CE38)-MAX(X37:CE37)))</f>
        <v/>
      </c>
      <c r="X38" s="35" t="str">
        <f>IF($F23=$T38,$D23,"")</f>
        <v/>
      </c>
      <c r="Y38" s="33" t="str">
        <f>IF($F24=$T38,$D24,"")</f>
        <v/>
      </c>
      <c r="Z38" s="33" t="str">
        <f>IF($F25=$T38,$D25,"")</f>
        <v/>
      </c>
      <c r="AA38" s="33" t="str">
        <f>IF($F26=$T38,$D26,"")</f>
        <v/>
      </c>
      <c r="AB38" s="33" t="str">
        <f>IF($F27=$T38,$D27,"")</f>
        <v/>
      </c>
      <c r="AC38" s="33" t="str">
        <f>IF($F28=$T38,$D28,"")</f>
        <v/>
      </c>
      <c r="AD38" s="33" t="str">
        <f>IF($F29=$T38,$D29,"")</f>
        <v/>
      </c>
      <c r="AE38" s="33" t="str">
        <f>IF($F30=$T38,$D30,"")</f>
        <v/>
      </c>
      <c r="AF38" s="33" t="str">
        <f>IF($F31=$T38,$D31,"")</f>
        <v/>
      </c>
      <c r="AG38" s="33" t="str">
        <f>IF($F32=$T38,$D32,"")</f>
        <v/>
      </c>
      <c r="AH38" s="33" t="str">
        <f>IF($F33=$T38,$D33,"")</f>
        <v/>
      </c>
      <c r="AI38" s="33" t="str">
        <f>IF($F34=$T38,$D34,"")</f>
        <v/>
      </c>
      <c r="AJ38" s="33" t="str">
        <f>IF($F35=$T38,$D35,"")</f>
        <v/>
      </c>
      <c r="AK38" s="33" t="str">
        <f>IF($F36=$T38,$D36,"")</f>
        <v/>
      </c>
      <c r="AL38" s="33" t="str">
        <f>IF($F37=$T38,$D37,"")</f>
        <v/>
      </c>
      <c r="AM38" s="33" t="str">
        <f>IF($F38=$T38,$D38,"")</f>
        <v/>
      </c>
      <c r="AN38" s="33" t="str">
        <f>IF($F39=$T38,$D39,"")</f>
        <v/>
      </c>
      <c r="AO38" s="33" t="str">
        <f>IF($F40=$T38,$D40,"")</f>
        <v/>
      </c>
      <c r="AP38" s="33" t="str">
        <f>IF($F41=$T38,$D41,"")</f>
        <v/>
      </c>
      <c r="AQ38" s="33" t="str">
        <f>IF($F42=$T38,$D42,"")</f>
        <v/>
      </c>
      <c r="AR38" s="33" t="str">
        <f>IF($F43=$T38,$D43,"")</f>
        <v/>
      </c>
      <c r="AS38" s="33" t="str">
        <f>IF($F44=$T38,$D44,"")</f>
        <v/>
      </c>
      <c r="AT38" s="33" t="str">
        <f>IF($F45=$T38,$D45,"")</f>
        <v/>
      </c>
      <c r="AU38" s="33" t="e">
        <f>IF(#REF!=$T38,#REF!,"")</f>
        <v>#REF!</v>
      </c>
      <c r="AV38" s="33" t="e">
        <f>IF(#REF!=$T38,#REF!,"")</f>
        <v>#REF!</v>
      </c>
      <c r="AW38" s="33" t="e">
        <f>IF(#REF!=$T38,#REF!,"")</f>
        <v>#REF!</v>
      </c>
      <c r="AX38" s="33" t="e">
        <f>IF(#REF!=$T38,#REF!,"")</f>
        <v>#REF!</v>
      </c>
      <c r="AY38" s="33" t="e">
        <f>IF(#REF!=$T38,#REF!,"")</f>
        <v>#REF!</v>
      </c>
      <c r="AZ38" s="33" t="e">
        <f>IF(#REF!=$T38,#REF!,"")</f>
        <v>#REF!</v>
      </c>
      <c r="BA38" s="33" t="e">
        <f>IF(#REF!=$T38,#REF!,"")</f>
        <v>#REF!</v>
      </c>
      <c r="BB38" s="33" t="e">
        <f>IF(#REF!=$T38,#REF!,"")</f>
        <v>#REF!</v>
      </c>
      <c r="BC38" s="33" t="e">
        <f>IF(#REF!=$T38,#REF!,"")</f>
        <v>#REF!</v>
      </c>
      <c r="BD38" s="33" t="e">
        <f>IF(#REF!=$T38,#REF!,"")</f>
        <v>#REF!</v>
      </c>
      <c r="BE38" s="33" t="e">
        <f>IF(#REF!=$T38,#REF!,"")</f>
        <v>#REF!</v>
      </c>
      <c r="BF38" s="33" t="e">
        <f>IF(#REF!=$T38,#REF!,"")</f>
        <v>#REF!</v>
      </c>
      <c r="BG38" s="33" t="e">
        <f>IF(#REF!=$T38,#REF!,"")</f>
        <v>#REF!</v>
      </c>
      <c r="BH38" s="24" t="e">
        <f>IF(#REF!=$T38,#REF!,"")</f>
        <v>#REF!</v>
      </c>
      <c r="BI38" s="24" t="e">
        <f>IF(#REF!=$T38,#REF!,"")</f>
        <v>#REF!</v>
      </c>
      <c r="BJ38" s="24" t="e">
        <f>IF(#REF!=$T38,#REF!,"")</f>
        <v>#REF!</v>
      </c>
      <c r="BK38" s="24" t="e">
        <f>IF(#REF!=$T38,#REF!,"")</f>
        <v>#REF!</v>
      </c>
      <c r="BL38" s="24" t="e">
        <f>IF(#REF!=$T38,#REF!,"")</f>
        <v>#REF!</v>
      </c>
      <c r="BM38" s="24" t="e">
        <f>IF(#REF!=$T38,#REF!,"")</f>
        <v>#REF!</v>
      </c>
      <c r="BN38" s="24" t="e">
        <f>IF(#REF!=$T38,#REF!,"")</f>
        <v>#REF!</v>
      </c>
      <c r="BO38" s="24" t="e">
        <f>IF(#REF!=$T38,#REF!,"")</f>
        <v>#REF!</v>
      </c>
      <c r="BP38" s="24" t="e">
        <f>IF(#REF!=$T38,#REF!,"")</f>
        <v>#REF!</v>
      </c>
      <c r="BQ38" s="24" t="e">
        <f>IF(#REF!=$T38,#REF!,"")</f>
        <v>#REF!</v>
      </c>
      <c r="BR38" s="24" t="e">
        <f>IF(#REF!=$T38,#REF!,"")</f>
        <v>#REF!</v>
      </c>
      <c r="BS38" s="24" t="e">
        <f>IF(#REF!=$T38,#REF!,"")</f>
        <v>#REF!</v>
      </c>
      <c r="BT38" s="24" t="e">
        <f>IF(#REF!=$T38,#REF!,"")</f>
        <v>#REF!</v>
      </c>
      <c r="BU38" s="24" t="e">
        <f>IF(#REF!=$T38,#REF!,"")</f>
        <v>#REF!</v>
      </c>
      <c r="BV38" s="24" t="e">
        <f>IF(#REF!=$T38,#REF!,"")</f>
        <v>#REF!</v>
      </c>
      <c r="BW38" s="24" t="e">
        <f>IF(#REF!=$T38,#REF!,"")</f>
        <v>#REF!</v>
      </c>
      <c r="BX38" s="24" t="e">
        <f>IF(#REF!=$T38,#REF!,"")</f>
        <v>#REF!</v>
      </c>
      <c r="BY38" s="24" t="e">
        <f>IF(#REF!=$T38,#REF!,"")</f>
        <v>#REF!</v>
      </c>
      <c r="BZ38" s="24" t="e">
        <f>IF(#REF!=$T38,#REF!,"")</f>
        <v>#REF!</v>
      </c>
      <c r="CA38" s="24" t="e">
        <f>IF(#REF!=$T38,#REF!,"")</f>
        <v>#REF!</v>
      </c>
      <c r="CB38" s="24" t="e">
        <f>IF(#REF!=$T38,#REF!,"")</f>
        <v>#REF!</v>
      </c>
      <c r="CC38" s="24" t="e">
        <f>IF(#REF!=$T38,#REF!,"")</f>
        <v>#REF!</v>
      </c>
      <c r="CD38" s="24" t="e">
        <f>IF(#REF!=$T38,#REF!,"")</f>
        <v>#REF!</v>
      </c>
      <c r="CE38" s="24" t="e">
        <f>IF(#REF!=$T38,#REF!,"")</f>
        <v>#REF!</v>
      </c>
      <c r="CF38" s="36" t="s">
        <v>90</v>
      </c>
    </row>
    <row r="39" spans="1:84" ht="14.25" customHeight="1" thickBot="1" x14ac:dyDescent="0.4">
      <c r="A39" s="82"/>
      <c r="B39" s="82"/>
      <c r="C39" s="51"/>
      <c r="D39" s="82"/>
      <c r="E39" s="51" t="str">
        <f t="shared" ref="E39:E45" si="19">IF(D39="","",D39-D38)</f>
        <v/>
      </c>
      <c r="F39" s="82"/>
      <c r="G39" s="82"/>
      <c r="H39" s="82"/>
      <c r="I39" s="51"/>
      <c r="J39" s="152" t="s">
        <v>100</v>
      </c>
      <c r="K39" s="153"/>
      <c r="L39" s="153"/>
      <c r="M39" s="153"/>
      <c r="N39" s="64">
        <v>1</v>
      </c>
      <c r="O39" s="63"/>
      <c r="T39" s="46" t="s">
        <v>91</v>
      </c>
      <c r="U39" s="47">
        <f>COUNTIF($F$23:$F$45,#REF!)</f>
        <v>0</v>
      </c>
      <c r="V39" s="47" t="str">
        <f>IF(U39=0, "", (MAX(X39:CE39)-MIN(X39:CE39)))</f>
        <v/>
      </c>
      <c r="W39" s="48" t="str">
        <f>IF(U39=0, "", (MIN(X39:CE39)-MAX(X38:CE38)))</f>
        <v/>
      </c>
      <c r="X39" s="49" t="str">
        <f>IF($F23=$T39,$D23,"")</f>
        <v/>
      </c>
      <c r="Y39" s="47" t="str">
        <f>IF($F24=$T39,$D24,"")</f>
        <v/>
      </c>
      <c r="Z39" s="47" t="str">
        <f>IF($F25=$T39,$D25,"")</f>
        <v/>
      </c>
      <c r="AA39" s="47" t="str">
        <f>IF($F26=$T39,$D26,"")</f>
        <v/>
      </c>
      <c r="AB39" s="47" t="str">
        <f>IF($F27=$T39,$D27,"")</f>
        <v/>
      </c>
      <c r="AC39" s="47" t="str">
        <f>IF($F28=$T39,$D28,"")</f>
        <v/>
      </c>
      <c r="AD39" s="47" t="str">
        <f>IF($F29=$T39,$D29,"")</f>
        <v/>
      </c>
      <c r="AE39" s="47" t="str">
        <f>IF($F30=$T39,$D30,"")</f>
        <v/>
      </c>
      <c r="AF39" s="47" t="str">
        <f>IF($F31=$T39,$D31,"")</f>
        <v/>
      </c>
      <c r="AG39" s="47" t="str">
        <f>IF($F32=$T39,$D32,"")</f>
        <v/>
      </c>
      <c r="AH39" s="47" t="str">
        <f>IF($F33=$T39,$D33,"")</f>
        <v/>
      </c>
      <c r="AI39" s="47" t="str">
        <f>IF($F34=$T39,$D34,"")</f>
        <v/>
      </c>
      <c r="AJ39" s="47" t="str">
        <f>IF($F35=$T39,$D35,"")</f>
        <v/>
      </c>
      <c r="AK39" s="47" t="str">
        <f>IF($F36=$T39,$D36,"")</f>
        <v/>
      </c>
      <c r="AL39" s="47" t="str">
        <f>IF($F37=$T39,$D37,"")</f>
        <v/>
      </c>
      <c r="AM39" s="47" t="str">
        <f>IF($F38=$T39,$D38,"")</f>
        <v/>
      </c>
      <c r="AN39" s="47" t="str">
        <f>IF($F39=$T39,$D39,"")</f>
        <v/>
      </c>
      <c r="AO39" s="47" t="str">
        <f>IF($F40=$T39,$D40,"")</f>
        <v/>
      </c>
      <c r="AP39" s="47" t="str">
        <f>IF($F41=$T39,$D41,"")</f>
        <v/>
      </c>
      <c r="AQ39" s="47" t="str">
        <f>IF($F42=$T39,$D42,"")</f>
        <v/>
      </c>
      <c r="AR39" s="47" t="str">
        <f>IF($F43=$T39,$D43,"")</f>
        <v/>
      </c>
      <c r="AS39" s="47" t="str">
        <f>IF($F44=$T39,$D44,"")</f>
        <v/>
      </c>
      <c r="AT39" s="47" t="str">
        <f>IF($F45=$T39,$D45,"")</f>
        <v/>
      </c>
      <c r="AU39" s="47" t="e">
        <f>IF(#REF!=$T39,#REF!,"")</f>
        <v>#REF!</v>
      </c>
      <c r="AV39" s="47" t="e">
        <f>IF(#REF!=$T39,#REF!,"")</f>
        <v>#REF!</v>
      </c>
      <c r="AW39" s="47" t="e">
        <f>IF(#REF!=$T39,#REF!,"")</f>
        <v>#REF!</v>
      </c>
      <c r="AX39" s="47" t="e">
        <f>IF(#REF!=$T39,#REF!,"")</f>
        <v>#REF!</v>
      </c>
      <c r="AY39" s="47" t="e">
        <f>IF(#REF!=$T39,#REF!,"")</f>
        <v>#REF!</v>
      </c>
      <c r="AZ39" s="47" t="e">
        <f>IF(#REF!=$T39,#REF!,"")</f>
        <v>#REF!</v>
      </c>
      <c r="BA39" s="47" t="e">
        <f>IF(#REF!=$T39,#REF!,"")</f>
        <v>#REF!</v>
      </c>
      <c r="BB39" s="47" t="e">
        <f>IF(#REF!=$T39,#REF!,"")</f>
        <v>#REF!</v>
      </c>
      <c r="BC39" s="47" t="e">
        <f>IF(#REF!=$T39,#REF!,"")</f>
        <v>#REF!</v>
      </c>
      <c r="BD39" s="47" t="e">
        <f>IF(#REF!=$T39,#REF!,"")</f>
        <v>#REF!</v>
      </c>
      <c r="BE39" s="47" t="e">
        <f>IF(#REF!=$T39,#REF!,"")</f>
        <v>#REF!</v>
      </c>
      <c r="BF39" s="47" t="e">
        <f>IF(#REF!=$T39,#REF!,"")</f>
        <v>#REF!</v>
      </c>
      <c r="BG39" s="47" t="e">
        <f>IF(#REF!=$T39,#REF!,"")</f>
        <v>#REF!</v>
      </c>
      <c r="BH39" s="47" t="e">
        <f>IF(#REF!=$T39,#REF!,"")</f>
        <v>#REF!</v>
      </c>
      <c r="BI39" s="47" t="e">
        <f>IF(#REF!=$T39,#REF!,"")</f>
        <v>#REF!</v>
      </c>
      <c r="BJ39" s="47" t="e">
        <f>IF(#REF!=$T39,#REF!,"")</f>
        <v>#REF!</v>
      </c>
      <c r="BK39" s="47" t="e">
        <f>IF(#REF!=$T39,#REF!,"")</f>
        <v>#REF!</v>
      </c>
      <c r="BL39" s="47" t="e">
        <f>IF(#REF!=$T39,#REF!,"")</f>
        <v>#REF!</v>
      </c>
      <c r="BM39" s="47" t="e">
        <f>IF(#REF!=$T39,#REF!,"")</f>
        <v>#REF!</v>
      </c>
      <c r="BN39" s="47" t="e">
        <f>IF(#REF!=$T39,#REF!,"")</f>
        <v>#REF!</v>
      </c>
      <c r="BO39" s="47" t="e">
        <f>IF(#REF!=$T39,#REF!,"")</f>
        <v>#REF!</v>
      </c>
      <c r="BP39" s="47" t="e">
        <f>IF(#REF!=$T39,#REF!,"")</f>
        <v>#REF!</v>
      </c>
      <c r="BQ39" s="47" t="e">
        <f>IF(#REF!=$T39,#REF!,"")</f>
        <v>#REF!</v>
      </c>
      <c r="BR39" s="47" t="e">
        <f>IF(#REF!=$T39,#REF!,"")</f>
        <v>#REF!</v>
      </c>
      <c r="BS39" s="47" t="e">
        <f>IF(#REF!=$T39,#REF!,"")</f>
        <v>#REF!</v>
      </c>
      <c r="BT39" s="47" t="e">
        <f>IF(#REF!=$T39,#REF!,"")</f>
        <v>#REF!</v>
      </c>
      <c r="BU39" s="47" t="e">
        <f>IF(#REF!=$T39,#REF!,"")</f>
        <v>#REF!</v>
      </c>
      <c r="BV39" s="47" t="e">
        <f>IF(#REF!=$T39,#REF!,"")</f>
        <v>#REF!</v>
      </c>
      <c r="BW39" s="47" t="e">
        <f>IF(#REF!=$T39,#REF!,"")</f>
        <v>#REF!</v>
      </c>
      <c r="BX39" s="47" t="e">
        <f>IF(#REF!=$T39,#REF!,"")</f>
        <v>#REF!</v>
      </c>
      <c r="BY39" s="47" t="e">
        <f>IF(#REF!=$T39,#REF!,"")</f>
        <v>#REF!</v>
      </c>
      <c r="BZ39" s="47" t="e">
        <f>IF(#REF!=$T39,#REF!,"")</f>
        <v>#REF!</v>
      </c>
      <c r="CA39" s="47" t="e">
        <f>IF(#REF!=$T39,#REF!,"")</f>
        <v>#REF!</v>
      </c>
      <c r="CB39" s="47" t="e">
        <f>IF(#REF!=$T39,#REF!,"")</f>
        <v>#REF!</v>
      </c>
      <c r="CC39" s="47" t="e">
        <f>IF(#REF!=$T39,#REF!,"")</f>
        <v>#REF!</v>
      </c>
      <c r="CD39" s="47" t="e">
        <f>IF(#REF!=$T39,#REF!,"")</f>
        <v>#REF!</v>
      </c>
      <c r="CE39" s="48" t="e">
        <f>IF(#REF!=$T39,#REF!,"")</f>
        <v>#REF!</v>
      </c>
      <c r="CF39" s="52" t="s">
        <v>91</v>
      </c>
    </row>
    <row r="40" spans="1:84" ht="15" thickBot="1" x14ac:dyDescent="0.4">
      <c r="A40" s="82"/>
      <c r="B40" s="82"/>
      <c r="C40" s="51"/>
      <c r="D40" s="82"/>
      <c r="E40" s="51" t="str">
        <f t="shared" si="19"/>
        <v/>
      </c>
      <c r="F40" s="82"/>
      <c r="G40" s="82"/>
      <c r="H40" s="82"/>
      <c r="I40" s="51"/>
      <c r="J40" s="157" t="s">
        <v>101</v>
      </c>
      <c r="K40" s="158"/>
      <c r="L40" s="158"/>
      <c r="M40" s="158"/>
      <c r="N40" s="70">
        <v>0.25</v>
      </c>
      <c r="O40" s="71"/>
    </row>
    <row r="41" spans="1:84" ht="14.25" customHeight="1" thickTop="1" thickBot="1" x14ac:dyDescent="0.4">
      <c r="A41" s="82"/>
      <c r="B41" s="82"/>
      <c r="C41" s="51"/>
      <c r="D41" s="82"/>
      <c r="E41" s="51" t="str">
        <f t="shared" si="19"/>
        <v/>
      </c>
      <c r="F41" s="82"/>
      <c r="G41" s="82"/>
      <c r="H41" s="82"/>
      <c r="I41" s="51"/>
      <c r="J41" s="159" t="s">
        <v>102</v>
      </c>
      <c r="K41" s="160"/>
      <c r="L41" s="160"/>
      <c r="M41" s="160"/>
      <c r="N41" s="72">
        <f>SUM(N38:N40)</f>
        <v>7.65</v>
      </c>
      <c r="O41" s="73" t="s">
        <v>94</v>
      </c>
    </row>
    <row r="42" spans="1:84" x14ac:dyDescent="0.35">
      <c r="A42" s="82"/>
      <c r="B42" s="82"/>
      <c r="C42" s="51"/>
      <c r="D42" s="82"/>
      <c r="E42" s="51" t="str">
        <f t="shared" si="19"/>
        <v/>
      </c>
      <c r="F42" s="82"/>
      <c r="G42" s="82"/>
      <c r="H42" s="82"/>
      <c r="I42" s="51"/>
      <c r="J42" s="161" t="s">
        <v>103</v>
      </c>
      <c r="K42" s="162"/>
      <c r="L42" s="162"/>
      <c r="M42" s="162"/>
      <c r="N42" s="74">
        <v>0.35416666666666669</v>
      </c>
      <c r="O42" s="75"/>
    </row>
    <row r="43" spans="1:84" ht="14.25" customHeight="1" thickBot="1" x14ac:dyDescent="0.4">
      <c r="A43" s="82"/>
      <c r="B43" s="82"/>
      <c r="C43" s="51"/>
      <c r="D43" s="82"/>
      <c r="E43" s="51" t="str">
        <f t="shared" si="19"/>
        <v/>
      </c>
      <c r="F43" s="82"/>
      <c r="G43" s="82"/>
      <c r="H43" s="82"/>
      <c r="I43" s="51"/>
      <c r="J43" s="132" t="s">
        <v>104</v>
      </c>
      <c r="K43" s="133"/>
      <c r="L43" s="133"/>
      <c r="M43" s="133"/>
      <c r="N43" s="76">
        <f>N42+N41/24</f>
        <v>0.67291666666666672</v>
      </c>
      <c r="O43" s="77" t="s">
        <v>94</v>
      </c>
    </row>
    <row r="44" spans="1:84" ht="14.25" customHeight="1" x14ac:dyDescent="0.35">
      <c r="A44" s="82"/>
      <c r="B44" s="82"/>
      <c r="C44" s="51"/>
      <c r="D44" s="82"/>
      <c r="E44" s="51" t="str">
        <f t="shared" si="19"/>
        <v/>
      </c>
      <c r="F44" s="82"/>
      <c r="G44" s="82"/>
      <c r="H44" s="82"/>
      <c r="I44" s="51"/>
      <c r="K44" s="51"/>
      <c r="L44" s="53"/>
      <c r="M44" s="53"/>
      <c r="N44" s="53"/>
      <c r="O44" s="51"/>
      <c r="P44" s="51"/>
    </row>
    <row r="45" spans="1:84" x14ac:dyDescent="0.35">
      <c r="A45" s="82"/>
      <c r="B45" s="82"/>
      <c r="C45" s="51"/>
      <c r="D45" s="82"/>
      <c r="E45" s="51" t="str">
        <f t="shared" si="19"/>
        <v/>
      </c>
      <c r="F45" s="82"/>
      <c r="G45" s="82"/>
      <c r="H45" s="82"/>
      <c r="I45" s="51"/>
      <c r="K45" s="51"/>
      <c r="L45" s="51"/>
      <c r="M45" s="54"/>
      <c r="N45" s="54"/>
      <c r="O45" s="51"/>
      <c r="P45" s="51"/>
    </row>
  </sheetData>
  <mergeCells count="33">
    <mergeCell ref="B6:Q6"/>
    <mergeCell ref="J21:R21"/>
    <mergeCell ref="A1:Q1"/>
    <mergeCell ref="A2:Q2"/>
    <mergeCell ref="B3:Q3"/>
    <mergeCell ref="B4:Q4"/>
    <mergeCell ref="B5:P5"/>
    <mergeCell ref="B18:Q18"/>
    <mergeCell ref="B7:Q7"/>
    <mergeCell ref="B8:Q8"/>
    <mergeCell ref="A9:Q9"/>
    <mergeCell ref="B10:Q10"/>
    <mergeCell ref="B11:Q11"/>
    <mergeCell ref="B12:Q12"/>
    <mergeCell ref="B13:Q13"/>
    <mergeCell ref="B14:Q14"/>
    <mergeCell ref="B15:Q15"/>
    <mergeCell ref="B16:Q16"/>
    <mergeCell ref="B17:Q17"/>
    <mergeCell ref="A19:Q19"/>
    <mergeCell ref="B20:Q20"/>
    <mergeCell ref="A21:H21"/>
    <mergeCell ref="T21:W21"/>
    <mergeCell ref="J40:M40"/>
    <mergeCell ref="J41:M41"/>
    <mergeCell ref="J42:M42"/>
    <mergeCell ref="J43:M43"/>
    <mergeCell ref="J29:O30"/>
    <mergeCell ref="J31:L34"/>
    <mergeCell ref="O31:O34"/>
    <mergeCell ref="J35:L37"/>
    <mergeCell ref="J38:M38"/>
    <mergeCell ref="J39:M39"/>
  </mergeCells>
  <conditionalFormatting sqref="A23:G34 A39:G45">
    <cfRule type="expression" dxfId="27" priority="29">
      <formula>$F23=$J$27</formula>
    </cfRule>
    <cfRule type="expression" dxfId="26" priority="30">
      <formula>$F23=#REF!</formula>
    </cfRule>
    <cfRule type="expression" dxfId="25" priority="31">
      <formula>$F23=#REF!</formula>
    </cfRule>
    <cfRule type="expression" dxfId="24" priority="32">
      <formula>$F23=#REF!</formula>
    </cfRule>
    <cfRule type="expression" dxfId="23" priority="33">
      <formula>$F23=#REF!</formula>
    </cfRule>
    <cfRule type="expression" dxfId="22" priority="34">
      <formula>$F23=#REF!</formula>
    </cfRule>
    <cfRule type="expression" dxfId="21" priority="35">
      <formula>$F23=#REF!</formula>
    </cfRule>
    <cfRule type="expression" dxfId="20" priority="36">
      <formula>$F23=#REF!</formula>
    </cfRule>
    <cfRule type="expression" dxfId="19" priority="37">
      <formula>$F23=#REF!</formula>
    </cfRule>
    <cfRule type="expression" dxfId="18" priority="38">
      <formula>$F23=$J$26</formula>
    </cfRule>
    <cfRule type="expression" dxfId="17" priority="39">
      <formula>$F23=$J$25</formula>
    </cfRule>
    <cfRule type="expression" dxfId="16" priority="40">
      <formula>$F23=$J$24</formula>
    </cfRule>
    <cfRule type="expression" dxfId="15" priority="41">
      <formula>$F23=$J$23</formula>
    </cfRule>
    <cfRule type="cellIs" dxfId="14" priority="42" operator="equal">
      <formula>-0.5</formula>
    </cfRule>
  </conditionalFormatting>
  <conditionalFormatting sqref="H23:H34 H39:H45 I44:I45">
    <cfRule type="expression" dxfId="13" priority="15">
      <formula>$F23="O5"</formula>
    </cfRule>
    <cfRule type="expression" dxfId="12" priority="16">
      <formula>$F23="O4"</formula>
    </cfRule>
    <cfRule type="expression" dxfId="11" priority="17">
      <formula>$F23="O3"</formula>
    </cfRule>
    <cfRule type="expression" dxfId="10" priority="18">
      <formula>$F23="O2"</formula>
    </cfRule>
    <cfRule type="expression" dxfId="9" priority="19">
      <formula>$F23="O1"</formula>
    </cfRule>
    <cfRule type="expression" dxfId="8" priority="20">
      <formula>$F23=8</formula>
    </cfRule>
    <cfRule type="expression" dxfId="7" priority="21">
      <formula>$F23=7</formula>
    </cfRule>
    <cfRule type="expression" dxfId="6" priority="22">
      <formula>$F23=6</formula>
    </cfRule>
    <cfRule type="expression" dxfId="5" priority="23">
      <formula>$F23=5</formula>
    </cfRule>
    <cfRule type="expression" dxfId="4" priority="24">
      <formula>$F23=4</formula>
    </cfRule>
    <cfRule type="expression" dxfId="3" priority="25">
      <formula>$F23=3</formula>
    </cfRule>
    <cfRule type="expression" dxfId="2" priority="26">
      <formula>$F23=2</formula>
    </cfRule>
    <cfRule type="expression" dxfId="1" priority="27">
      <formula>$F23=1</formula>
    </cfRule>
    <cfRule type="cellIs" dxfId="0" priority="28" operator="equal">
      <formula>-1</formula>
    </cfRule>
  </conditionalFormatting>
  <dataValidations count="4">
    <dataValidation type="list" allowBlank="1" showInputMessage="1" showErrorMessage="1" sqref="G23:G45" xr:uid="{C216F308-F829-4C05-9D1C-3C82E34BBF05}">
      <formula1>"WEB,DEC"</formula1>
    </dataValidation>
    <dataValidation type="list" allowBlank="1" showInputMessage="1" showErrorMessage="1" sqref="M28 O23:O27" xr:uid="{F107125B-0668-46CA-AB0D-597A93B21AB8}">
      <formula1>"Best of 5, Fixed 3-heat, Fixed 5-heat"</formula1>
    </dataValidation>
    <dataValidation type="list" allowBlank="1" showInputMessage="1" showErrorMessage="1" sqref="N23:N27" xr:uid="{F966C8F3-0B78-43BD-B68B-B814AB0B170E}">
      <formula1>"HANDICAP,NON-HANDICAP"</formula1>
    </dataValidation>
    <dataValidation type="list" allowBlank="1" showInputMessage="1" showErrorMessage="1" sqref="F23:F45" xr:uid="{0EA21D56-52E3-4F24-A1FE-E7537C7C8F9F}">
      <formula1>$J$23:$J$27</formula1>
    </dataValidation>
  </dataValidations>
  <pageMargins left="0.19685039370078741" right="0.19685039370078741" top="0.19685039370078741" bottom="0.19685039370078741" header="0.31496062992125984" footer="0.31496062992125984"/>
  <pageSetup scale="6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31923-980C-41CB-8B73-22000A7EDDA3}">
  <sheetPr>
    <pageSetUpPr fitToPage="1"/>
  </sheetPr>
  <dimension ref="A1:G59"/>
  <sheetViews>
    <sheetView zoomScaleNormal="100" workbookViewId="0">
      <pane xSplit="7" ySplit="3" topLeftCell="H42" activePane="bottomRight" state="frozen"/>
      <selection pane="topRight" activeCell="F1" sqref="F1"/>
      <selection pane="bottomLeft" activeCell="A4" sqref="A4"/>
      <selection pane="bottomRight" sqref="A1:G51"/>
    </sheetView>
  </sheetViews>
  <sheetFormatPr defaultColWidth="9.08984375" defaultRowHeight="13" x14ac:dyDescent="0.3"/>
  <cols>
    <col min="1" max="1" width="4.1796875" style="88" customWidth="1"/>
    <col min="2" max="2" width="7" style="91" bestFit="1" customWidth="1"/>
    <col min="3" max="3" width="11.6328125" style="88" customWidth="1"/>
    <col min="4" max="4" width="4.08984375" style="91" customWidth="1"/>
    <col min="5" max="5" width="8.1796875" style="91" customWidth="1"/>
    <col min="6" max="7" width="25.26953125" style="88" customWidth="1"/>
    <col min="8" max="16384" width="9.08984375" style="88"/>
  </cols>
  <sheetData>
    <row r="1" spans="1:7" s="83" customFormat="1" ht="26.65" customHeight="1" thickBot="1" x14ac:dyDescent="0.4">
      <c r="A1" s="180" t="s">
        <v>105</v>
      </c>
      <c r="B1" s="181"/>
      <c r="C1" s="181"/>
      <c r="D1" s="181"/>
      <c r="E1" s="181"/>
      <c r="F1" s="181"/>
      <c r="G1" s="182"/>
    </row>
    <row r="2" spans="1:7" s="85" customFormat="1" x14ac:dyDescent="0.35">
      <c r="A2" s="84" t="s">
        <v>106</v>
      </c>
      <c r="B2" s="216" t="s">
        <v>54</v>
      </c>
      <c r="C2" s="217" t="s">
        <v>107</v>
      </c>
      <c r="D2" s="216"/>
      <c r="E2" s="216"/>
      <c r="F2" s="217" t="s">
        <v>108</v>
      </c>
      <c r="G2" s="86" t="s">
        <v>109</v>
      </c>
    </row>
    <row r="3" spans="1:7" x14ac:dyDescent="0.3">
      <c r="A3" s="218"/>
      <c r="B3" s="219" t="s">
        <v>110</v>
      </c>
      <c r="C3" s="220" t="s">
        <v>110</v>
      </c>
      <c r="D3" s="219" t="s">
        <v>110</v>
      </c>
      <c r="E3" s="219" t="s">
        <v>110</v>
      </c>
      <c r="F3" s="220" t="s">
        <v>110</v>
      </c>
      <c r="G3" s="87" t="s">
        <v>110</v>
      </c>
    </row>
    <row r="4" spans="1:7" s="116" customFormat="1" x14ac:dyDescent="0.3">
      <c r="A4" s="112">
        <v>1</v>
      </c>
      <c r="B4" s="113">
        <v>1</v>
      </c>
      <c r="C4" s="114" t="s">
        <v>107</v>
      </c>
      <c r="D4" s="113" t="s">
        <v>110</v>
      </c>
      <c r="E4" s="113" t="s">
        <v>62</v>
      </c>
      <c r="F4" s="114" t="s">
        <v>66</v>
      </c>
      <c r="G4" s="115" t="s">
        <v>59</v>
      </c>
    </row>
    <row r="5" spans="1:7" s="116" customFormat="1" x14ac:dyDescent="0.3">
      <c r="A5" s="112">
        <v>2</v>
      </c>
      <c r="B5" s="113">
        <v>2</v>
      </c>
      <c r="C5" s="114" t="s">
        <v>111</v>
      </c>
      <c r="D5" s="113" t="s">
        <v>110</v>
      </c>
      <c r="E5" s="113" t="s">
        <v>62</v>
      </c>
      <c r="F5" s="114" t="s">
        <v>72</v>
      </c>
      <c r="G5" s="115" t="s">
        <v>68</v>
      </c>
    </row>
    <row r="6" spans="1:7" s="116" customFormat="1" x14ac:dyDescent="0.3">
      <c r="A6" s="112">
        <v>3</v>
      </c>
      <c r="B6" s="113">
        <v>3</v>
      </c>
      <c r="C6" s="114" t="s">
        <v>111</v>
      </c>
      <c r="D6" s="113" t="s">
        <v>110</v>
      </c>
      <c r="E6" s="113" t="s">
        <v>62</v>
      </c>
      <c r="F6" s="114" t="s">
        <v>77</v>
      </c>
      <c r="G6" s="115" t="s">
        <v>74</v>
      </c>
    </row>
    <row r="7" spans="1:7" s="116" customFormat="1" x14ac:dyDescent="0.3">
      <c r="A7" s="112">
        <v>4</v>
      </c>
      <c r="B7" s="113">
        <v>4</v>
      </c>
      <c r="C7" s="114" t="s">
        <v>107</v>
      </c>
      <c r="D7" s="113" t="s">
        <v>110</v>
      </c>
      <c r="E7" s="113" t="s">
        <v>62</v>
      </c>
      <c r="F7" s="114" t="s">
        <v>81</v>
      </c>
      <c r="G7" s="115" t="s">
        <v>79</v>
      </c>
    </row>
    <row r="8" spans="1:7" s="116" customFormat="1" x14ac:dyDescent="0.3">
      <c r="A8" s="112">
        <v>5</v>
      </c>
      <c r="B8" s="113" t="s">
        <v>84</v>
      </c>
      <c r="C8" s="114" t="s">
        <v>107</v>
      </c>
      <c r="D8" s="113" t="s">
        <v>110</v>
      </c>
      <c r="E8" s="113" t="s">
        <v>62</v>
      </c>
      <c r="F8" s="114" t="s">
        <v>89</v>
      </c>
      <c r="G8" s="115" t="s">
        <v>83</v>
      </c>
    </row>
    <row r="9" spans="1:7" s="116" customFormat="1" x14ac:dyDescent="0.3">
      <c r="A9" s="112">
        <v>6</v>
      </c>
      <c r="B9" s="113" t="s">
        <v>84</v>
      </c>
      <c r="C9" s="114" t="s">
        <v>107</v>
      </c>
      <c r="D9" s="113" t="s">
        <v>110</v>
      </c>
      <c r="E9" s="113" t="s">
        <v>62</v>
      </c>
      <c r="F9" s="114" t="s">
        <v>85</v>
      </c>
      <c r="G9" s="115" t="s">
        <v>87</v>
      </c>
    </row>
    <row r="10" spans="1:7" s="116" customFormat="1" x14ac:dyDescent="0.3">
      <c r="A10" s="112">
        <v>7</v>
      </c>
      <c r="B10" s="113">
        <v>1</v>
      </c>
      <c r="C10" s="114" t="s">
        <v>107</v>
      </c>
      <c r="D10" s="113" t="s">
        <v>110</v>
      </c>
      <c r="E10" s="113" t="s">
        <v>62</v>
      </c>
      <c r="F10" s="114" t="s">
        <v>63</v>
      </c>
      <c r="G10" s="115" t="s">
        <v>66</v>
      </c>
    </row>
    <row r="11" spans="1:7" s="116" customFormat="1" x14ac:dyDescent="0.3">
      <c r="A11" s="112">
        <v>8</v>
      </c>
      <c r="B11" s="113">
        <v>2</v>
      </c>
      <c r="C11" s="114" t="s">
        <v>111</v>
      </c>
      <c r="D11" s="113" t="s">
        <v>110</v>
      </c>
      <c r="E11" s="113" t="s">
        <v>62</v>
      </c>
      <c r="F11" s="114" t="s">
        <v>70</v>
      </c>
      <c r="G11" s="115" t="s">
        <v>72</v>
      </c>
    </row>
    <row r="12" spans="1:7" s="116" customFormat="1" x14ac:dyDescent="0.3">
      <c r="A12" s="112">
        <v>9</v>
      </c>
      <c r="B12" s="113">
        <v>3</v>
      </c>
      <c r="C12" s="114" t="s">
        <v>111</v>
      </c>
      <c r="D12" s="113" t="s">
        <v>110</v>
      </c>
      <c r="E12" s="113" t="s">
        <v>62</v>
      </c>
      <c r="F12" s="114" t="s">
        <v>76</v>
      </c>
      <c r="G12" s="115" t="s">
        <v>77</v>
      </c>
    </row>
    <row r="13" spans="1:7" s="116" customFormat="1" x14ac:dyDescent="0.3">
      <c r="A13" s="112">
        <v>10</v>
      </c>
      <c r="B13" s="113">
        <v>4</v>
      </c>
      <c r="C13" s="114" t="s">
        <v>107</v>
      </c>
      <c r="D13" s="113" t="s">
        <v>110</v>
      </c>
      <c r="E13" s="113" t="s">
        <v>62</v>
      </c>
      <c r="F13" s="114" t="s">
        <v>80</v>
      </c>
      <c r="G13" s="115" t="s">
        <v>81</v>
      </c>
    </row>
    <row r="14" spans="1:7" s="116" customFormat="1" x14ac:dyDescent="0.3">
      <c r="A14" s="112">
        <v>11</v>
      </c>
      <c r="B14" s="113" t="s">
        <v>84</v>
      </c>
      <c r="C14" s="114" t="s">
        <v>107</v>
      </c>
      <c r="D14" s="113" t="s">
        <v>110</v>
      </c>
      <c r="E14" s="113" t="s">
        <v>62</v>
      </c>
      <c r="F14" s="114" t="s">
        <v>83</v>
      </c>
      <c r="G14" s="115" t="s">
        <v>87</v>
      </c>
    </row>
    <row r="15" spans="1:7" s="116" customFormat="1" x14ac:dyDescent="0.3">
      <c r="A15" s="112">
        <v>12</v>
      </c>
      <c r="B15" s="113" t="s">
        <v>84</v>
      </c>
      <c r="C15" s="114" t="s">
        <v>107</v>
      </c>
      <c r="D15" s="113" t="s">
        <v>110</v>
      </c>
      <c r="E15" s="113" t="s">
        <v>62</v>
      </c>
      <c r="F15" s="114" t="s">
        <v>89</v>
      </c>
      <c r="G15" s="115" t="s">
        <v>85</v>
      </c>
    </row>
    <row r="16" spans="1:7" s="116" customFormat="1" x14ac:dyDescent="0.3">
      <c r="A16" s="112">
        <v>13</v>
      </c>
      <c r="B16" s="113">
        <v>1</v>
      </c>
      <c r="C16" s="114" t="s">
        <v>107</v>
      </c>
      <c r="D16" s="113" t="s">
        <v>110</v>
      </c>
      <c r="E16" s="113" t="s">
        <v>62</v>
      </c>
      <c r="F16" s="114" t="s">
        <v>59</v>
      </c>
      <c r="G16" s="115" t="s">
        <v>63</v>
      </c>
    </row>
    <row r="17" spans="1:7" s="116" customFormat="1" x14ac:dyDescent="0.3">
      <c r="A17" s="112">
        <v>14</v>
      </c>
      <c r="B17" s="113">
        <v>2</v>
      </c>
      <c r="C17" s="114" t="s">
        <v>111</v>
      </c>
      <c r="D17" s="113" t="s">
        <v>110</v>
      </c>
      <c r="E17" s="113" t="s">
        <v>62</v>
      </c>
      <c r="F17" s="114" t="s">
        <v>68</v>
      </c>
      <c r="G17" s="115" t="s">
        <v>70</v>
      </c>
    </row>
    <row r="18" spans="1:7" s="116" customFormat="1" x14ac:dyDescent="0.3">
      <c r="A18" s="112">
        <v>15</v>
      </c>
      <c r="B18" s="113">
        <v>3</v>
      </c>
      <c r="C18" s="114" t="s">
        <v>111</v>
      </c>
      <c r="D18" s="113" t="s">
        <v>110</v>
      </c>
      <c r="E18" s="113" t="s">
        <v>62</v>
      </c>
      <c r="F18" s="114" t="s">
        <v>74</v>
      </c>
      <c r="G18" s="115" t="s">
        <v>76</v>
      </c>
    </row>
    <row r="19" spans="1:7" s="116" customFormat="1" x14ac:dyDescent="0.3">
      <c r="A19" s="112">
        <v>16</v>
      </c>
      <c r="B19" s="113">
        <v>4</v>
      </c>
      <c r="C19" s="114" t="s">
        <v>107</v>
      </c>
      <c r="D19" s="113" t="s">
        <v>110</v>
      </c>
      <c r="E19" s="113" t="s">
        <v>62</v>
      </c>
      <c r="F19" s="114" t="s">
        <v>79</v>
      </c>
      <c r="G19" s="115" t="s">
        <v>80</v>
      </c>
    </row>
    <row r="20" spans="1:7" s="116" customFormat="1" x14ac:dyDescent="0.3">
      <c r="A20" s="112">
        <v>17</v>
      </c>
      <c r="B20" s="113" t="s">
        <v>84</v>
      </c>
      <c r="C20" s="114" t="s">
        <v>107</v>
      </c>
      <c r="D20" s="113" t="s">
        <v>110</v>
      </c>
      <c r="E20" s="113" t="s">
        <v>62</v>
      </c>
      <c r="F20" s="114" t="s">
        <v>87</v>
      </c>
      <c r="G20" s="115" t="s">
        <v>89</v>
      </c>
    </row>
    <row r="21" spans="1:7" s="116" customFormat="1" x14ac:dyDescent="0.3">
      <c r="A21" s="112">
        <v>18</v>
      </c>
      <c r="B21" s="113">
        <v>1</v>
      </c>
      <c r="C21" s="114" t="s">
        <v>107</v>
      </c>
      <c r="D21" s="113" t="s">
        <v>110</v>
      </c>
      <c r="E21" s="113" t="s">
        <v>62</v>
      </c>
      <c r="F21" s="114" t="s">
        <v>59</v>
      </c>
      <c r="G21" s="115" t="s">
        <v>66</v>
      </c>
    </row>
    <row r="22" spans="1:7" s="116" customFormat="1" x14ac:dyDescent="0.3">
      <c r="A22" s="112">
        <v>19</v>
      </c>
      <c r="B22" s="113">
        <v>2</v>
      </c>
      <c r="C22" s="114" t="s">
        <v>111</v>
      </c>
      <c r="D22" s="113" t="s">
        <v>110</v>
      </c>
      <c r="E22" s="113" t="s">
        <v>62</v>
      </c>
      <c r="F22" s="114" t="s">
        <v>68</v>
      </c>
      <c r="G22" s="115" t="s">
        <v>72</v>
      </c>
    </row>
    <row r="23" spans="1:7" s="116" customFormat="1" x14ac:dyDescent="0.3">
      <c r="A23" s="112">
        <v>20</v>
      </c>
      <c r="B23" s="113">
        <v>3</v>
      </c>
      <c r="C23" s="114" t="s">
        <v>111</v>
      </c>
      <c r="D23" s="113" t="s">
        <v>110</v>
      </c>
      <c r="E23" s="113" t="s">
        <v>62</v>
      </c>
      <c r="F23" s="114" t="s">
        <v>74</v>
      </c>
      <c r="G23" s="115" t="s">
        <v>77</v>
      </c>
    </row>
    <row r="24" spans="1:7" s="116" customFormat="1" x14ac:dyDescent="0.3">
      <c r="A24" s="112">
        <v>21</v>
      </c>
      <c r="B24" s="113">
        <v>4</v>
      </c>
      <c r="C24" s="114" t="s">
        <v>107</v>
      </c>
      <c r="D24" s="113" t="s">
        <v>110</v>
      </c>
      <c r="E24" s="113" t="s">
        <v>62</v>
      </c>
      <c r="F24" s="114" t="s">
        <v>79</v>
      </c>
      <c r="G24" s="115" t="s">
        <v>81</v>
      </c>
    </row>
    <row r="25" spans="1:7" s="116" customFormat="1" x14ac:dyDescent="0.3">
      <c r="A25" s="112">
        <v>22</v>
      </c>
      <c r="B25" s="113" t="s">
        <v>84</v>
      </c>
      <c r="C25" s="114" t="s">
        <v>107</v>
      </c>
      <c r="D25" s="113" t="s">
        <v>110</v>
      </c>
      <c r="E25" s="113" t="s">
        <v>62</v>
      </c>
      <c r="F25" s="114" t="s">
        <v>83</v>
      </c>
      <c r="G25" s="115" t="s">
        <v>85</v>
      </c>
    </row>
    <row r="26" spans="1:7" s="116" customFormat="1" x14ac:dyDescent="0.3">
      <c r="A26" s="112">
        <v>23</v>
      </c>
      <c r="B26" s="113">
        <v>1</v>
      </c>
      <c r="C26" s="114" t="s">
        <v>107</v>
      </c>
      <c r="D26" s="113" t="s">
        <v>110</v>
      </c>
      <c r="E26" s="113" t="s">
        <v>62</v>
      </c>
      <c r="F26" s="114" t="s">
        <v>66</v>
      </c>
      <c r="G26" s="115" t="s">
        <v>63</v>
      </c>
    </row>
    <row r="27" spans="1:7" s="116" customFormat="1" x14ac:dyDescent="0.3">
      <c r="A27" s="112">
        <v>24</v>
      </c>
      <c r="B27" s="113">
        <v>2</v>
      </c>
      <c r="C27" s="114" t="s">
        <v>111</v>
      </c>
      <c r="D27" s="113" t="s">
        <v>110</v>
      </c>
      <c r="E27" s="113" t="s">
        <v>62</v>
      </c>
      <c r="F27" s="114" t="s">
        <v>72</v>
      </c>
      <c r="G27" s="115" t="s">
        <v>70</v>
      </c>
    </row>
    <row r="28" spans="1:7" s="116" customFormat="1" x14ac:dyDescent="0.3">
      <c r="A28" s="112">
        <v>25</v>
      </c>
      <c r="B28" s="113">
        <v>3</v>
      </c>
      <c r="C28" s="114" t="s">
        <v>111</v>
      </c>
      <c r="D28" s="113" t="s">
        <v>110</v>
      </c>
      <c r="E28" s="113" t="s">
        <v>62</v>
      </c>
      <c r="F28" s="114" t="s">
        <v>77</v>
      </c>
      <c r="G28" s="115" t="s">
        <v>76</v>
      </c>
    </row>
    <row r="29" spans="1:7" s="116" customFormat="1" x14ac:dyDescent="0.3">
      <c r="A29" s="112">
        <v>26</v>
      </c>
      <c r="B29" s="113">
        <v>4</v>
      </c>
      <c r="C29" s="114" t="s">
        <v>107</v>
      </c>
      <c r="D29" s="113" t="s">
        <v>110</v>
      </c>
      <c r="E29" s="113" t="s">
        <v>62</v>
      </c>
      <c r="F29" s="114" t="s">
        <v>81</v>
      </c>
      <c r="G29" s="115" t="s">
        <v>80</v>
      </c>
    </row>
    <row r="30" spans="1:7" s="116" customFormat="1" x14ac:dyDescent="0.3">
      <c r="A30" s="112">
        <v>27</v>
      </c>
      <c r="B30" s="113" t="s">
        <v>84</v>
      </c>
      <c r="C30" s="114" t="s">
        <v>107</v>
      </c>
      <c r="D30" s="113" t="s">
        <v>110</v>
      </c>
      <c r="E30" s="113" t="s">
        <v>62</v>
      </c>
      <c r="F30" s="114" t="s">
        <v>83</v>
      </c>
      <c r="G30" s="115" t="s">
        <v>89</v>
      </c>
    </row>
    <row r="31" spans="1:7" s="116" customFormat="1" x14ac:dyDescent="0.3">
      <c r="A31" s="112">
        <v>28</v>
      </c>
      <c r="B31" s="113" t="s">
        <v>84</v>
      </c>
      <c r="C31" s="114" t="s">
        <v>107</v>
      </c>
      <c r="D31" s="113" t="s">
        <v>110</v>
      </c>
      <c r="E31" s="113" t="s">
        <v>62</v>
      </c>
      <c r="F31" s="114" t="s">
        <v>87</v>
      </c>
      <c r="G31" s="115" t="s">
        <v>85</v>
      </c>
    </row>
    <row r="32" spans="1:7" s="116" customFormat="1" x14ac:dyDescent="0.3">
      <c r="A32" s="112">
        <v>29</v>
      </c>
      <c r="B32" s="113">
        <v>1</v>
      </c>
      <c r="C32" s="114" t="s">
        <v>107</v>
      </c>
      <c r="D32" s="113" t="s">
        <v>110</v>
      </c>
      <c r="E32" s="113" t="s">
        <v>62</v>
      </c>
      <c r="F32" s="114" t="s">
        <v>63</v>
      </c>
      <c r="G32" s="115" t="s">
        <v>59</v>
      </c>
    </row>
    <row r="33" spans="1:7" s="116" customFormat="1" x14ac:dyDescent="0.3">
      <c r="A33" s="112">
        <v>30</v>
      </c>
      <c r="B33" s="113">
        <v>2</v>
      </c>
      <c r="C33" s="114" t="s">
        <v>111</v>
      </c>
      <c r="D33" s="113" t="s">
        <v>110</v>
      </c>
      <c r="E33" s="113" t="s">
        <v>62</v>
      </c>
      <c r="F33" s="114" t="s">
        <v>70</v>
      </c>
      <c r="G33" s="115" t="s">
        <v>68</v>
      </c>
    </row>
    <row r="34" spans="1:7" s="116" customFormat="1" x14ac:dyDescent="0.3">
      <c r="A34" s="112">
        <v>31</v>
      </c>
      <c r="B34" s="113">
        <v>3</v>
      </c>
      <c r="C34" s="114" t="s">
        <v>111</v>
      </c>
      <c r="D34" s="113" t="s">
        <v>110</v>
      </c>
      <c r="E34" s="113" t="s">
        <v>62</v>
      </c>
      <c r="F34" s="114" t="s">
        <v>76</v>
      </c>
      <c r="G34" s="115" t="s">
        <v>74</v>
      </c>
    </row>
    <row r="35" spans="1:7" s="116" customFormat="1" x14ac:dyDescent="0.3">
      <c r="A35" s="112">
        <v>32</v>
      </c>
      <c r="B35" s="113">
        <v>4</v>
      </c>
      <c r="C35" s="114" t="s">
        <v>107</v>
      </c>
      <c r="D35" s="113" t="s">
        <v>110</v>
      </c>
      <c r="E35" s="113" t="s">
        <v>62</v>
      </c>
      <c r="F35" s="114" t="s">
        <v>80</v>
      </c>
      <c r="G35" s="115" t="s">
        <v>79</v>
      </c>
    </row>
    <row r="36" spans="1:7" s="116" customFormat="1" x14ac:dyDescent="0.3">
      <c r="A36" s="112">
        <v>33</v>
      </c>
      <c r="B36" s="113" t="s">
        <v>84</v>
      </c>
      <c r="C36" s="114" t="s">
        <v>107</v>
      </c>
      <c r="D36" s="113" t="s">
        <v>110</v>
      </c>
      <c r="E36" s="113" t="s">
        <v>62</v>
      </c>
      <c r="F36" s="114" t="s">
        <v>87</v>
      </c>
      <c r="G36" s="115" t="s">
        <v>83</v>
      </c>
    </row>
    <row r="37" spans="1:7" s="116" customFormat="1" x14ac:dyDescent="0.3">
      <c r="A37" s="112">
        <v>34</v>
      </c>
      <c r="B37" s="113" t="s">
        <v>84</v>
      </c>
      <c r="C37" s="114" t="s">
        <v>107</v>
      </c>
      <c r="D37" s="113" t="s">
        <v>110</v>
      </c>
      <c r="E37" s="113" t="s">
        <v>62</v>
      </c>
      <c r="F37" s="114" t="s">
        <v>85</v>
      </c>
      <c r="G37" s="115" t="s">
        <v>89</v>
      </c>
    </row>
    <row r="38" spans="1:7" s="116" customFormat="1" x14ac:dyDescent="0.3">
      <c r="A38" s="112">
        <v>35</v>
      </c>
      <c r="B38" s="113">
        <v>1</v>
      </c>
      <c r="C38" s="114" t="s">
        <v>107</v>
      </c>
      <c r="D38" s="113" t="s">
        <v>110</v>
      </c>
      <c r="E38" s="113" t="s">
        <v>62</v>
      </c>
      <c r="F38" s="114" t="s">
        <v>66</v>
      </c>
      <c r="G38" s="115" t="s">
        <v>59</v>
      </c>
    </row>
    <row r="39" spans="1:7" s="116" customFormat="1" x14ac:dyDescent="0.3">
      <c r="A39" s="112">
        <v>36</v>
      </c>
      <c r="B39" s="113">
        <v>2</v>
      </c>
      <c r="C39" s="114" t="s">
        <v>111</v>
      </c>
      <c r="D39" s="113" t="s">
        <v>110</v>
      </c>
      <c r="E39" s="113" t="s">
        <v>62</v>
      </c>
      <c r="F39" s="114" t="s">
        <v>72</v>
      </c>
      <c r="G39" s="115" t="s">
        <v>68</v>
      </c>
    </row>
    <row r="40" spans="1:7" s="116" customFormat="1" x14ac:dyDescent="0.3">
      <c r="A40" s="112">
        <v>37</v>
      </c>
      <c r="B40" s="113">
        <v>3</v>
      </c>
      <c r="C40" s="114" t="s">
        <v>111</v>
      </c>
      <c r="D40" s="113" t="s">
        <v>110</v>
      </c>
      <c r="E40" s="113" t="s">
        <v>62</v>
      </c>
      <c r="F40" s="114" t="s">
        <v>77</v>
      </c>
      <c r="G40" s="115" t="s">
        <v>74</v>
      </c>
    </row>
    <row r="41" spans="1:7" s="116" customFormat="1" x14ac:dyDescent="0.3">
      <c r="A41" s="112">
        <v>38</v>
      </c>
      <c r="B41" s="113">
        <v>4</v>
      </c>
      <c r="C41" s="114" t="s">
        <v>107</v>
      </c>
      <c r="D41" s="113" t="s">
        <v>110</v>
      </c>
      <c r="E41" s="113" t="s">
        <v>62</v>
      </c>
      <c r="F41" s="114" t="s">
        <v>81</v>
      </c>
      <c r="G41" s="115" t="s">
        <v>79</v>
      </c>
    </row>
    <row r="42" spans="1:7" s="116" customFormat="1" x14ac:dyDescent="0.3">
      <c r="A42" s="112">
        <v>39</v>
      </c>
      <c r="B42" s="113" t="s">
        <v>84</v>
      </c>
      <c r="C42" s="114" t="s">
        <v>107</v>
      </c>
      <c r="D42" s="113" t="s">
        <v>110</v>
      </c>
      <c r="E42" s="113" t="s">
        <v>62</v>
      </c>
      <c r="F42" s="114" t="s">
        <v>89</v>
      </c>
      <c r="G42" s="115" t="s">
        <v>87</v>
      </c>
    </row>
    <row r="43" spans="1:7" s="116" customFormat="1" x14ac:dyDescent="0.3">
      <c r="A43" s="112">
        <v>40</v>
      </c>
      <c r="B43" s="113">
        <v>1</v>
      </c>
      <c r="C43" s="114" t="s">
        <v>107</v>
      </c>
      <c r="D43" s="113" t="s">
        <v>110</v>
      </c>
      <c r="E43" s="113" t="s">
        <v>62</v>
      </c>
      <c r="F43" s="114" t="s">
        <v>63</v>
      </c>
      <c r="G43" s="115" t="s">
        <v>66</v>
      </c>
    </row>
    <row r="44" spans="1:7" s="116" customFormat="1" x14ac:dyDescent="0.3">
      <c r="A44" s="112">
        <v>41</v>
      </c>
      <c r="B44" s="113">
        <v>2</v>
      </c>
      <c r="C44" s="114" t="s">
        <v>111</v>
      </c>
      <c r="D44" s="113" t="s">
        <v>110</v>
      </c>
      <c r="E44" s="113" t="s">
        <v>62</v>
      </c>
      <c r="F44" s="114" t="s">
        <v>70</v>
      </c>
      <c r="G44" s="115" t="s">
        <v>72</v>
      </c>
    </row>
    <row r="45" spans="1:7" s="116" customFormat="1" x14ac:dyDescent="0.3">
      <c r="A45" s="112">
        <v>42</v>
      </c>
      <c r="B45" s="113">
        <v>3</v>
      </c>
      <c r="C45" s="114" t="s">
        <v>111</v>
      </c>
      <c r="D45" s="113" t="s">
        <v>110</v>
      </c>
      <c r="E45" s="113" t="s">
        <v>62</v>
      </c>
      <c r="F45" s="114" t="s">
        <v>76</v>
      </c>
      <c r="G45" s="115" t="s">
        <v>77</v>
      </c>
    </row>
    <row r="46" spans="1:7" s="116" customFormat="1" x14ac:dyDescent="0.3">
      <c r="A46" s="112">
        <v>43</v>
      </c>
      <c r="B46" s="113">
        <v>4</v>
      </c>
      <c r="C46" s="114" t="s">
        <v>107</v>
      </c>
      <c r="D46" s="113" t="s">
        <v>110</v>
      </c>
      <c r="E46" s="113" t="s">
        <v>62</v>
      </c>
      <c r="F46" s="114" t="s">
        <v>80</v>
      </c>
      <c r="G46" s="115" t="s">
        <v>81</v>
      </c>
    </row>
    <row r="47" spans="1:7" s="116" customFormat="1" x14ac:dyDescent="0.3">
      <c r="A47" s="112">
        <v>44</v>
      </c>
      <c r="B47" s="113" t="s">
        <v>84</v>
      </c>
      <c r="C47" s="114" t="s">
        <v>107</v>
      </c>
      <c r="D47" s="113" t="s">
        <v>110</v>
      </c>
      <c r="E47" s="113" t="s">
        <v>62</v>
      </c>
      <c r="F47" s="114" t="s">
        <v>85</v>
      </c>
      <c r="G47" s="115" t="s">
        <v>83</v>
      </c>
    </row>
    <row r="48" spans="1:7" s="116" customFormat="1" x14ac:dyDescent="0.3">
      <c r="A48" s="112">
        <v>45</v>
      </c>
      <c r="B48" s="113">
        <v>1</v>
      </c>
      <c r="C48" s="114" t="s">
        <v>107</v>
      </c>
      <c r="D48" s="113" t="s">
        <v>110</v>
      </c>
      <c r="E48" s="113" t="s">
        <v>62</v>
      </c>
      <c r="F48" s="114" t="s">
        <v>59</v>
      </c>
      <c r="G48" s="115" t="s">
        <v>63</v>
      </c>
    </row>
    <row r="49" spans="1:7" s="116" customFormat="1" x14ac:dyDescent="0.3">
      <c r="A49" s="112">
        <v>46</v>
      </c>
      <c r="B49" s="113">
        <v>2</v>
      </c>
      <c r="C49" s="114" t="s">
        <v>111</v>
      </c>
      <c r="D49" s="113" t="s">
        <v>110</v>
      </c>
      <c r="E49" s="113" t="s">
        <v>62</v>
      </c>
      <c r="F49" s="114" t="s">
        <v>68</v>
      </c>
      <c r="G49" s="115" t="s">
        <v>70</v>
      </c>
    </row>
    <row r="50" spans="1:7" s="116" customFormat="1" x14ac:dyDescent="0.3">
      <c r="A50" s="112">
        <v>47</v>
      </c>
      <c r="B50" s="113">
        <v>3</v>
      </c>
      <c r="C50" s="114" t="s">
        <v>111</v>
      </c>
      <c r="D50" s="113" t="s">
        <v>110</v>
      </c>
      <c r="E50" s="113" t="s">
        <v>62</v>
      </c>
      <c r="F50" s="114" t="s">
        <v>74</v>
      </c>
      <c r="G50" s="115" t="s">
        <v>76</v>
      </c>
    </row>
    <row r="51" spans="1:7" s="116" customFormat="1" ht="13.5" thickBot="1" x14ac:dyDescent="0.35">
      <c r="A51" s="221">
        <v>48</v>
      </c>
      <c r="B51" s="222">
        <v>4</v>
      </c>
      <c r="C51" s="223" t="s">
        <v>107</v>
      </c>
      <c r="D51" s="222" t="s">
        <v>110</v>
      </c>
      <c r="E51" s="222" t="s">
        <v>62</v>
      </c>
      <c r="F51" s="223" t="s">
        <v>79</v>
      </c>
      <c r="G51" s="224" t="s">
        <v>80</v>
      </c>
    </row>
    <row r="52" spans="1:7" s="116" customFormat="1" x14ac:dyDescent="0.3">
      <c r="B52" s="117"/>
      <c r="D52" s="117"/>
      <c r="E52" s="117"/>
    </row>
    <row r="53" spans="1:7" s="116" customFormat="1" x14ac:dyDescent="0.3">
      <c r="B53" s="117"/>
      <c r="D53" s="117"/>
      <c r="E53" s="117"/>
    </row>
    <row r="54" spans="1:7" s="116" customFormat="1" x14ac:dyDescent="0.3">
      <c r="B54" s="117"/>
      <c r="D54" s="117"/>
      <c r="E54" s="117"/>
    </row>
    <row r="55" spans="1:7" s="116" customFormat="1" x14ac:dyDescent="0.3">
      <c r="B55" s="117"/>
      <c r="D55" s="117"/>
      <c r="E55" s="117"/>
    </row>
    <row r="56" spans="1:7" s="116" customFormat="1" x14ac:dyDescent="0.3">
      <c r="B56" s="117"/>
      <c r="D56" s="117"/>
      <c r="E56" s="117"/>
    </row>
    <row r="57" spans="1:7" s="116" customFormat="1" x14ac:dyDescent="0.3">
      <c r="B57" s="117"/>
      <c r="D57" s="117"/>
      <c r="E57" s="117"/>
    </row>
    <row r="58" spans="1:7" s="116" customFormat="1" x14ac:dyDescent="0.3">
      <c r="B58" s="117"/>
      <c r="D58" s="117"/>
      <c r="E58" s="117"/>
    </row>
    <row r="59" spans="1:7" s="116" customFormat="1" x14ac:dyDescent="0.3">
      <c r="B59" s="117"/>
      <c r="D59" s="117"/>
      <c r="E59" s="117"/>
    </row>
  </sheetData>
  <autoFilter ref="A3:G51" xr:uid="{2421B9B0-49B8-4711-B1F4-8F347264DA3A}"/>
  <mergeCells count="1">
    <mergeCell ref="A1:G1"/>
  </mergeCells>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D71D62-E2D4-467F-94B6-8FD533952ABD}">
  <sheetPr>
    <pageSetUpPr fitToPage="1"/>
  </sheetPr>
  <dimension ref="A1:G51"/>
  <sheetViews>
    <sheetView tabSelected="1" zoomScaleNormal="100" workbookViewId="0">
      <pane xSplit="7" ySplit="3" topLeftCell="H42" activePane="bottomRight" state="frozen"/>
      <selection pane="topRight" activeCell="F1" sqref="F1"/>
      <selection pane="bottomLeft" activeCell="A4" sqref="A4"/>
      <selection pane="bottomRight" activeCell="K46" sqref="K46"/>
    </sheetView>
  </sheetViews>
  <sheetFormatPr defaultColWidth="9.08984375" defaultRowHeight="13" x14ac:dyDescent="0.3"/>
  <cols>
    <col min="1" max="1" width="4.1796875" style="88" customWidth="1"/>
    <col min="2" max="2" width="7" style="91" bestFit="1" customWidth="1"/>
    <col min="3" max="3" width="11.6328125" style="88" customWidth="1"/>
    <col min="4" max="4" width="4.08984375" style="91" customWidth="1"/>
    <col min="5" max="5" width="8.1796875" style="91" customWidth="1"/>
    <col min="6" max="7" width="25.26953125" style="88" customWidth="1"/>
    <col min="8" max="16384" width="9.08984375" style="88"/>
  </cols>
  <sheetData>
    <row r="1" spans="1:7" s="83" customFormat="1" ht="26.65" customHeight="1" thickBot="1" x14ac:dyDescent="0.4">
      <c r="A1" s="180" t="s">
        <v>105</v>
      </c>
      <c r="B1" s="181"/>
      <c r="C1" s="181"/>
      <c r="D1" s="181"/>
      <c r="E1" s="181"/>
      <c r="F1" s="181"/>
      <c r="G1" s="182"/>
    </row>
    <row r="2" spans="1:7" s="85" customFormat="1" x14ac:dyDescent="0.35">
      <c r="A2" s="84" t="s">
        <v>106</v>
      </c>
      <c r="B2" s="216" t="s">
        <v>54</v>
      </c>
      <c r="C2" s="217" t="s">
        <v>107</v>
      </c>
      <c r="D2" s="216"/>
      <c r="E2" s="216"/>
      <c r="F2" s="217" t="s">
        <v>108</v>
      </c>
      <c r="G2" s="86" t="s">
        <v>109</v>
      </c>
    </row>
    <row r="3" spans="1:7" x14ac:dyDescent="0.3">
      <c r="A3" s="218"/>
      <c r="B3" s="219" t="s">
        <v>110</v>
      </c>
      <c r="C3" s="220" t="s">
        <v>110</v>
      </c>
      <c r="D3" s="219" t="s">
        <v>110</v>
      </c>
      <c r="E3" s="219" t="s">
        <v>110</v>
      </c>
      <c r="F3" s="220" t="s">
        <v>110</v>
      </c>
      <c r="G3" s="87" t="s">
        <v>110</v>
      </c>
    </row>
    <row r="4" spans="1:7" x14ac:dyDescent="0.3">
      <c r="A4" s="118">
        <v>1</v>
      </c>
      <c r="B4" s="119">
        <v>1</v>
      </c>
      <c r="C4" s="120" t="s">
        <v>107</v>
      </c>
      <c r="D4" s="119" t="s">
        <v>110</v>
      </c>
      <c r="E4" s="119" t="s">
        <v>62</v>
      </c>
      <c r="F4" s="89" t="s">
        <v>66</v>
      </c>
      <c r="G4" s="90" t="s">
        <v>59</v>
      </c>
    </row>
    <row r="5" spans="1:7" x14ac:dyDescent="0.3">
      <c r="A5" s="121">
        <v>2</v>
      </c>
      <c r="B5" s="122">
        <v>2</v>
      </c>
      <c r="C5" s="95" t="s">
        <v>111</v>
      </c>
      <c r="D5" s="122" t="s">
        <v>110</v>
      </c>
      <c r="E5" s="122" t="s">
        <v>62</v>
      </c>
      <c r="F5" s="92" t="s">
        <v>72</v>
      </c>
      <c r="G5" s="98" t="s">
        <v>68</v>
      </c>
    </row>
    <row r="6" spans="1:7" x14ac:dyDescent="0.3">
      <c r="A6" s="123">
        <v>3</v>
      </c>
      <c r="B6" s="124">
        <v>3</v>
      </c>
      <c r="C6" s="125" t="s">
        <v>111</v>
      </c>
      <c r="D6" s="124" t="s">
        <v>110</v>
      </c>
      <c r="E6" s="124" t="s">
        <v>62</v>
      </c>
      <c r="F6" s="89" t="s">
        <v>77</v>
      </c>
      <c r="G6" s="100" t="s">
        <v>74</v>
      </c>
    </row>
    <row r="7" spans="1:7" x14ac:dyDescent="0.3">
      <c r="A7" s="126">
        <v>4</v>
      </c>
      <c r="B7" s="127">
        <v>4</v>
      </c>
      <c r="C7" s="128" t="s">
        <v>107</v>
      </c>
      <c r="D7" s="127" t="s">
        <v>110</v>
      </c>
      <c r="E7" s="127" t="s">
        <v>62</v>
      </c>
      <c r="F7" s="89" t="s">
        <v>81</v>
      </c>
      <c r="G7" s="94" t="s">
        <v>79</v>
      </c>
    </row>
    <row r="8" spans="1:7" x14ac:dyDescent="0.3">
      <c r="A8" s="129">
        <v>5</v>
      </c>
      <c r="B8" s="130" t="s">
        <v>84</v>
      </c>
      <c r="C8" s="131" t="s">
        <v>107</v>
      </c>
      <c r="D8" s="130" t="s">
        <v>110</v>
      </c>
      <c r="E8" s="130" t="s">
        <v>62</v>
      </c>
      <c r="F8" s="104" t="s">
        <v>89</v>
      </c>
      <c r="G8" s="90" t="s">
        <v>83</v>
      </c>
    </row>
    <row r="9" spans="1:7" x14ac:dyDescent="0.3">
      <c r="A9" s="129">
        <v>6</v>
      </c>
      <c r="B9" s="130" t="s">
        <v>84</v>
      </c>
      <c r="C9" s="131" t="s">
        <v>107</v>
      </c>
      <c r="D9" s="130" t="s">
        <v>110</v>
      </c>
      <c r="E9" s="130" t="s">
        <v>62</v>
      </c>
      <c r="F9" s="106" t="s">
        <v>85</v>
      </c>
      <c r="G9" s="110" t="s">
        <v>87</v>
      </c>
    </row>
    <row r="10" spans="1:7" x14ac:dyDescent="0.3">
      <c r="A10" s="118">
        <v>7</v>
      </c>
      <c r="B10" s="119">
        <v>1</v>
      </c>
      <c r="C10" s="120" t="s">
        <v>107</v>
      </c>
      <c r="D10" s="119" t="s">
        <v>110</v>
      </c>
      <c r="E10" s="119" t="s">
        <v>62</v>
      </c>
      <c r="F10" s="89" t="s">
        <v>63</v>
      </c>
      <c r="G10" s="90" t="s">
        <v>66</v>
      </c>
    </row>
    <row r="11" spans="1:7" x14ac:dyDescent="0.3">
      <c r="A11" s="121">
        <v>8</v>
      </c>
      <c r="B11" s="122">
        <v>2</v>
      </c>
      <c r="C11" s="95" t="s">
        <v>111</v>
      </c>
      <c r="D11" s="122" t="s">
        <v>110</v>
      </c>
      <c r="E11" s="122" t="s">
        <v>62</v>
      </c>
      <c r="F11" s="103" t="s">
        <v>70</v>
      </c>
      <c r="G11" s="93" t="s">
        <v>72</v>
      </c>
    </row>
    <row r="12" spans="1:7" x14ac:dyDescent="0.3">
      <c r="A12" s="123">
        <v>9</v>
      </c>
      <c r="B12" s="124">
        <v>3</v>
      </c>
      <c r="C12" s="125" t="s">
        <v>111</v>
      </c>
      <c r="D12" s="124" t="s">
        <v>110</v>
      </c>
      <c r="E12" s="124" t="s">
        <v>62</v>
      </c>
      <c r="F12" s="108" t="s">
        <v>76</v>
      </c>
      <c r="G12" s="90" t="s">
        <v>77</v>
      </c>
    </row>
    <row r="13" spans="1:7" x14ac:dyDescent="0.3">
      <c r="A13" s="126">
        <v>10</v>
      </c>
      <c r="B13" s="127">
        <v>4</v>
      </c>
      <c r="C13" s="128" t="s">
        <v>107</v>
      </c>
      <c r="D13" s="127" t="s">
        <v>110</v>
      </c>
      <c r="E13" s="127" t="s">
        <v>62</v>
      </c>
      <c r="F13" s="97" t="s">
        <v>80</v>
      </c>
      <c r="G13" s="90" t="s">
        <v>81</v>
      </c>
    </row>
    <row r="14" spans="1:7" x14ac:dyDescent="0.3">
      <c r="A14" s="129">
        <v>11</v>
      </c>
      <c r="B14" s="130" t="s">
        <v>84</v>
      </c>
      <c r="C14" s="131" t="s">
        <v>107</v>
      </c>
      <c r="D14" s="130" t="s">
        <v>110</v>
      </c>
      <c r="E14" s="130" t="s">
        <v>62</v>
      </c>
      <c r="F14" s="89" t="s">
        <v>83</v>
      </c>
      <c r="G14" s="110" t="s">
        <v>87</v>
      </c>
    </row>
    <row r="15" spans="1:7" x14ac:dyDescent="0.3">
      <c r="A15" s="129">
        <v>12</v>
      </c>
      <c r="B15" s="130" t="s">
        <v>84</v>
      </c>
      <c r="C15" s="131" t="s">
        <v>107</v>
      </c>
      <c r="D15" s="130" t="s">
        <v>110</v>
      </c>
      <c r="E15" s="130" t="s">
        <v>62</v>
      </c>
      <c r="F15" s="104" t="s">
        <v>89</v>
      </c>
      <c r="G15" s="107" t="s">
        <v>85</v>
      </c>
    </row>
    <row r="16" spans="1:7" x14ac:dyDescent="0.3">
      <c r="A16" s="118">
        <v>13</v>
      </c>
      <c r="B16" s="119">
        <v>1</v>
      </c>
      <c r="C16" s="120" t="s">
        <v>107</v>
      </c>
      <c r="D16" s="119" t="s">
        <v>110</v>
      </c>
      <c r="E16" s="119" t="s">
        <v>62</v>
      </c>
      <c r="F16" s="89" t="s">
        <v>59</v>
      </c>
      <c r="G16" s="90" t="s">
        <v>63</v>
      </c>
    </row>
    <row r="17" spans="1:7" x14ac:dyDescent="0.3">
      <c r="A17" s="121">
        <v>14</v>
      </c>
      <c r="B17" s="122">
        <v>2</v>
      </c>
      <c r="C17" s="95" t="s">
        <v>111</v>
      </c>
      <c r="D17" s="122" t="s">
        <v>110</v>
      </c>
      <c r="E17" s="122" t="s">
        <v>62</v>
      </c>
      <c r="F17" s="99" t="s">
        <v>68</v>
      </c>
      <c r="G17" s="102" t="s">
        <v>70</v>
      </c>
    </row>
    <row r="18" spans="1:7" x14ac:dyDescent="0.3">
      <c r="A18" s="123">
        <v>15</v>
      </c>
      <c r="B18" s="124">
        <v>3</v>
      </c>
      <c r="C18" s="125" t="s">
        <v>111</v>
      </c>
      <c r="D18" s="124" t="s">
        <v>110</v>
      </c>
      <c r="E18" s="124" t="s">
        <v>62</v>
      </c>
      <c r="F18" s="101" t="s">
        <v>74</v>
      </c>
      <c r="G18" s="109" t="s">
        <v>76</v>
      </c>
    </row>
    <row r="19" spans="1:7" x14ac:dyDescent="0.3">
      <c r="A19" s="126">
        <v>16</v>
      </c>
      <c r="B19" s="127">
        <v>4</v>
      </c>
      <c r="C19" s="128" t="s">
        <v>107</v>
      </c>
      <c r="D19" s="127" t="s">
        <v>110</v>
      </c>
      <c r="E19" s="127" t="s">
        <v>62</v>
      </c>
      <c r="F19" s="95" t="s">
        <v>79</v>
      </c>
      <c r="G19" s="96" t="s">
        <v>80</v>
      </c>
    </row>
    <row r="20" spans="1:7" x14ac:dyDescent="0.3">
      <c r="A20" s="129">
        <v>17</v>
      </c>
      <c r="B20" s="130" t="s">
        <v>84</v>
      </c>
      <c r="C20" s="131" t="s">
        <v>107</v>
      </c>
      <c r="D20" s="130" t="s">
        <v>110</v>
      </c>
      <c r="E20" s="130" t="s">
        <v>62</v>
      </c>
      <c r="F20" s="111" t="s">
        <v>87</v>
      </c>
      <c r="G20" s="105" t="s">
        <v>89</v>
      </c>
    </row>
    <row r="21" spans="1:7" x14ac:dyDescent="0.3">
      <c r="A21" s="118">
        <v>18</v>
      </c>
      <c r="B21" s="119">
        <v>1</v>
      </c>
      <c r="C21" s="120" t="s">
        <v>107</v>
      </c>
      <c r="D21" s="119" t="s">
        <v>110</v>
      </c>
      <c r="E21" s="119" t="s">
        <v>62</v>
      </c>
      <c r="F21" s="89" t="s">
        <v>59</v>
      </c>
      <c r="G21" s="90" t="s">
        <v>66</v>
      </c>
    </row>
    <row r="22" spans="1:7" x14ac:dyDescent="0.3">
      <c r="A22" s="121">
        <v>19</v>
      </c>
      <c r="B22" s="122">
        <v>2</v>
      </c>
      <c r="C22" s="95" t="s">
        <v>111</v>
      </c>
      <c r="D22" s="122" t="s">
        <v>110</v>
      </c>
      <c r="E22" s="122" t="s">
        <v>62</v>
      </c>
      <c r="F22" s="99" t="s">
        <v>68</v>
      </c>
      <c r="G22" s="93" t="s">
        <v>72</v>
      </c>
    </row>
    <row r="23" spans="1:7" x14ac:dyDescent="0.3">
      <c r="A23" s="123">
        <v>20</v>
      </c>
      <c r="B23" s="124">
        <v>3</v>
      </c>
      <c r="C23" s="125" t="s">
        <v>111</v>
      </c>
      <c r="D23" s="124" t="s">
        <v>110</v>
      </c>
      <c r="E23" s="124" t="s">
        <v>62</v>
      </c>
      <c r="F23" s="101" t="s">
        <v>74</v>
      </c>
      <c r="G23" s="90" t="s">
        <v>77</v>
      </c>
    </row>
    <row r="24" spans="1:7" x14ac:dyDescent="0.3">
      <c r="A24" s="126">
        <v>21</v>
      </c>
      <c r="B24" s="127">
        <v>4</v>
      </c>
      <c r="C24" s="128" t="s">
        <v>107</v>
      </c>
      <c r="D24" s="127" t="s">
        <v>110</v>
      </c>
      <c r="E24" s="127" t="s">
        <v>62</v>
      </c>
      <c r="F24" s="95" t="s">
        <v>79</v>
      </c>
      <c r="G24" s="90" t="s">
        <v>81</v>
      </c>
    </row>
    <row r="25" spans="1:7" x14ac:dyDescent="0.3">
      <c r="A25" s="129">
        <v>22</v>
      </c>
      <c r="B25" s="130" t="s">
        <v>84</v>
      </c>
      <c r="C25" s="131" t="s">
        <v>107</v>
      </c>
      <c r="D25" s="130" t="s">
        <v>110</v>
      </c>
      <c r="E25" s="130" t="s">
        <v>62</v>
      </c>
      <c r="F25" s="89" t="s">
        <v>83</v>
      </c>
      <c r="G25" s="107" t="s">
        <v>85</v>
      </c>
    </row>
    <row r="26" spans="1:7" x14ac:dyDescent="0.3">
      <c r="A26" s="118">
        <v>23</v>
      </c>
      <c r="B26" s="119">
        <v>1</v>
      </c>
      <c r="C26" s="120" t="s">
        <v>107</v>
      </c>
      <c r="D26" s="119" t="s">
        <v>110</v>
      </c>
      <c r="E26" s="119" t="s">
        <v>62</v>
      </c>
      <c r="F26" s="89" t="s">
        <v>66</v>
      </c>
      <c r="G26" s="90" t="s">
        <v>63</v>
      </c>
    </row>
    <row r="27" spans="1:7" x14ac:dyDescent="0.3">
      <c r="A27" s="121">
        <v>24</v>
      </c>
      <c r="B27" s="122">
        <v>2</v>
      </c>
      <c r="C27" s="95" t="s">
        <v>111</v>
      </c>
      <c r="D27" s="122" t="s">
        <v>110</v>
      </c>
      <c r="E27" s="122" t="s">
        <v>62</v>
      </c>
      <c r="F27" s="92" t="s">
        <v>72</v>
      </c>
      <c r="G27" s="102" t="s">
        <v>70</v>
      </c>
    </row>
    <row r="28" spans="1:7" x14ac:dyDescent="0.3">
      <c r="A28" s="123">
        <v>25</v>
      </c>
      <c r="B28" s="124">
        <v>3</v>
      </c>
      <c r="C28" s="125" t="s">
        <v>111</v>
      </c>
      <c r="D28" s="124" t="s">
        <v>110</v>
      </c>
      <c r="E28" s="124" t="s">
        <v>62</v>
      </c>
      <c r="F28" s="89" t="s">
        <v>77</v>
      </c>
      <c r="G28" s="109" t="s">
        <v>76</v>
      </c>
    </row>
    <row r="29" spans="1:7" x14ac:dyDescent="0.3">
      <c r="A29" s="126">
        <v>26</v>
      </c>
      <c r="B29" s="127">
        <v>4</v>
      </c>
      <c r="C29" s="128" t="s">
        <v>107</v>
      </c>
      <c r="D29" s="127" t="s">
        <v>110</v>
      </c>
      <c r="E29" s="127" t="s">
        <v>62</v>
      </c>
      <c r="F29" s="89" t="s">
        <v>81</v>
      </c>
      <c r="G29" s="96" t="s">
        <v>80</v>
      </c>
    </row>
    <row r="30" spans="1:7" x14ac:dyDescent="0.3">
      <c r="A30" s="129">
        <v>27</v>
      </c>
      <c r="B30" s="130" t="s">
        <v>84</v>
      </c>
      <c r="C30" s="131" t="s">
        <v>107</v>
      </c>
      <c r="D30" s="130" t="s">
        <v>110</v>
      </c>
      <c r="E30" s="130" t="s">
        <v>62</v>
      </c>
      <c r="F30" s="89" t="s">
        <v>83</v>
      </c>
      <c r="G30" s="105" t="s">
        <v>89</v>
      </c>
    </row>
    <row r="31" spans="1:7" x14ac:dyDescent="0.3">
      <c r="A31" s="129">
        <v>28</v>
      </c>
      <c r="B31" s="130" t="s">
        <v>84</v>
      </c>
      <c r="C31" s="131" t="s">
        <v>107</v>
      </c>
      <c r="D31" s="130" t="s">
        <v>110</v>
      </c>
      <c r="E31" s="130" t="s">
        <v>62</v>
      </c>
      <c r="F31" s="111" t="s">
        <v>87</v>
      </c>
      <c r="G31" s="107" t="s">
        <v>85</v>
      </c>
    </row>
    <row r="32" spans="1:7" x14ac:dyDescent="0.3">
      <c r="A32" s="118">
        <v>29</v>
      </c>
      <c r="B32" s="119">
        <v>1</v>
      </c>
      <c r="C32" s="120" t="s">
        <v>107</v>
      </c>
      <c r="D32" s="119" t="s">
        <v>110</v>
      </c>
      <c r="E32" s="119" t="s">
        <v>62</v>
      </c>
      <c r="F32" s="89" t="s">
        <v>63</v>
      </c>
      <c r="G32" s="90" t="s">
        <v>59</v>
      </c>
    </row>
    <row r="33" spans="1:7" x14ac:dyDescent="0.3">
      <c r="A33" s="121">
        <v>30</v>
      </c>
      <c r="B33" s="122">
        <v>2</v>
      </c>
      <c r="C33" s="95" t="s">
        <v>111</v>
      </c>
      <c r="D33" s="122" t="s">
        <v>110</v>
      </c>
      <c r="E33" s="122" t="s">
        <v>62</v>
      </c>
      <c r="F33" s="103" t="s">
        <v>70</v>
      </c>
      <c r="G33" s="98" t="s">
        <v>68</v>
      </c>
    </row>
    <row r="34" spans="1:7" x14ac:dyDescent="0.3">
      <c r="A34" s="123">
        <v>31</v>
      </c>
      <c r="B34" s="124">
        <v>3</v>
      </c>
      <c r="C34" s="125" t="s">
        <v>111</v>
      </c>
      <c r="D34" s="124" t="s">
        <v>110</v>
      </c>
      <c r="E34" s="124" t="s">
        <v>62</v>
      </c>
      <c r="F34" s="108" t="s">
        <v>76</v>
      </c>
      <c r="G34" s="100" t="s">
        <v>74</v>
      </c>
    </row>
    <row r="35" spans="1:7" x14ac:dyDescent="0.3">
      <c r="A35" s="126">
        <v>32</v>
      </c>
      <c r="B35" s="127">
        <v>4</v>
      </c>
      <c r="C35" s="128" t="s">
        <v>107</v>
      </c>
      <c r="D35" s="127" t="s">
        <v>110</v>
      </c>
      <c r="E35" s="127" t="s">
        <v>62</v>
      </c>
      <c r="F35" s="97" t="s">
        <v>80</v>
      </c>
      <c r="G35" s="94" t="s">
        <v>79</v>
      </c>
    </row>
    <row r="36" spans="1:7" x14ac:dyDescent="0.3">
      <c r="A36" s="129">
        <v>33</v>
      </c>
      <c r="B36" s="130" t="s">
        <v>84</v>
      </c>
      <c r="C36" s="131" t="s">
        <v>107</v>
      </c>
      <c r="D36" s="130" t="s">
        <v>110</v>
      </c>
      <c r="E36" s="130" t="s">
        <v>62</v>
      </c>
      <c r="F36" s="111" t="s">
        <v>87</v>
      </c>
      <c r="G36" s="90" t="s">
        <v>83</v>
      </c>
    </row>
    <row r="37" spans="1:7" x14ac:dyDescent="0.3">
      <c r="A37" s="129">
        <v>34</v>
      </c>
      <c r="B37" s="130" t="s">
        <v>84</v>
      </c>
      <c r="C37" s="131" t="s">
        <v>107</v>
      </c>
      <c r="D37" s="130" t="s">
        <v>110</v>
      </c>
      <c r="E37" s="130" t="s">
        <v>62</v>
      </c>
      <c r="F37" s="106" t="s">
        <v>85</v>
      </c>
      <c r="G37" s="105" t="s">
        <v>89</v>
      </c>
    </row>
    <row r="38" spans="1:7" x14ac:dyDescent="0.3">
      <c r="A38" s="118">
        <v>35</v>
      </c>
      <c r="B38" s="119">
        <v>1</v>
      </c>
      <c r="C38" s="120" t="s">
        <v>107</v>
      </c>
      <c r="D38" s="119" t="s">
        <v>110</v>
      </c>
      <c r="E38" s="119" t="s">
        <v>62</v>
      </c>
      <c r="F38" s="89" t="s">
        <v>66</v>
      </c>
      <c r="G38" s="90" t="s">
        <v>59</v>
      </c>
    </row>
    <row r="39" spans="1:7" x14ac:dyDescent="0.3">
      <c r="A39" s="121">
        <v>36</v>
      </c>
      <c r="B39" s="122">
        <v>2</v>
      </c>
      <c r="C39" s="95" t="s">
        <v>111</v>
      </c>
      <c r="D39" s="122" t="s">
        <v>110</v>
      </c>
      <c r="E39" s="122" t="s">
        <v>62</v>
      </c>
      <c r="F39" s="92" t="s">
        <v>72</v>
      </c>
      <c r="G39" s="98" t="s">
        <v>68</v>
      </c>
    </row>
    <row r="40" spans="1:7" x14ac:dyDescent="0.3">
      <c r="A40" s="123">
        <v>37</v>
      </c>
      <c r="B40" s="124">
        <v>3</v>
      </c>
      <c r="C40" s="125" t="s">
        <v>111</v>
      </c>
      <c r="D40" s="124" t="s">
        <v>110</v>
      </c>
      <c r="E40" s="124" t="s">
        <v>62</v>
      </c>
      <c r="F40" s="89" t="s">
        <v>77</v>
      </c>
      <c r="G40" s="100" t="s">
        <v>74</v>
      </c>
    </row>
    <row r="41" spans="1:7" x14ac:dyDescent="0.3">
      <c r="A41" s="126">
        <v>38</v>
      </c>
      <c r="B41" s="127">
        <v>4</v>
      </c>
      <c r="C41" s="128" t="s">
        <v>107</v>
      </c>
      <c r="D41" s="127" t="s">
        <v>110</v>
      </c>
      <c r="E41" s="127" t="s">
        <v>62</v>
      </c>
      <c r="F41" s="89" t="s">
        <v>81</v>
      </c>
      <c r="G41" s="94" t="s">
        <v>79</v>
      </c>
    </row>
    <row r="42" spans="1:7" x14ac:dyDescent="0.3">
      <c r="A42" s="129">
        <v>39</v>
      </c>
      <c r="B42" s="130" t="s">
        <v>84</v>
      </c>
      <c r="C42" s="131" t="s">
        <v>107</v>
      </c>
      <c r="D42" s="130" t="s">
        <v>110</v>
      </c>
      <c r="E42" s="130" t="s">
        <v>62</v>
      </c>
      <c r="F42" s="104" t="s">
        <v>89</v>
      </c>
      <c r="G42" s="110" t="s">
        <v>87</v>
      </c>
    </row>
    <row r="43" spans="1:7" x14ac:dyDescent="0.3">
      <c r="A43" s="118">
        <v>40</v>
      </c>
      <c r="B43" s="119">
        <v>1</v>
      </c>
      <c r="C43" s="120" t="s">
        <v>107</v>
      </c>
      <c r="D43" s="119" t="s">
        <v>110</v>
      </c>
      <c r="E43" s="119" t="s">
        <v>62</v>
      </c>
      <c r="F43" s="89" t="s">
        <v>63</v>
      </c>
      <c r="G43" s="90" t="s">
        <v>66</v>
      </c>
    </row>
    <row r="44" spans="1:7" x14ac:dyDescent="0.3">
      <c r="A44" s="121">
        <v>41</v>
      </c>
      <c r="B44" s="122">
        <v>2</v>
      </c>
      <c r="C44" s="95" t="s">
        <v>111</v>
      </c>
      <c r="D44" s="122" t="s">
        <v>110</v>
      </c>
      <c r="E44" s="122" t="s">
        <v>62</v>
      </c>
      <c r="F44" s="103" t="s">
        <v>70</v>
      </c>
      <c r="G44" s="93" t="s">
        <v>72</v>
      </c>
    </row>
    <row r="45" spans="1:7" x14ac:dyDescent="0.3">
      <c r="A45" s="123">
        <v>42</v>
      </c>
      <c r="B45" s="124">
        <v>3</v>
      </c>
      <c r="C45" s="125" t="s">
        <v>111</v>
      </c>
      <c r="D45" s="124" t="s">
        <v>110</v>
      </c>
      <c r="E45" s="124" t="s">
        <v>62</v>
      </c>
      <c r="F45" s="108" t="s">
        <v>76</v>
      </c>
      <c r="G45" s="90" t="s">
        <v>77</v>
      </c>
    </row>
    <row r="46" spans="1:7" x14ac:dyDescent="0.3">
      <c r="A46" s="126">
        <v>43</v>
      </c>
      <c r="B46" s="127">
        <v>4</v>
      </c>
      <c r="C46" s="128" t="s">
        <v>107</v>
      </c>
      <c r="D46" s="127" t="s">
        <v>110</v>
      </c>
      <c r="E46" s="127" t="s">
        <v>62</v>
      </c>
      <c r="F46" s="97" t="s">
        <v>80</v>
      </c>
      <c r="G46" s="90" t="s">
        <v>81</v>
      </c>
    </row>
    <row r="47" spans="1:7" x14ac:dyDescent="0.3">
      <c r="A47" s="129">
        <v>44</v>
      </c>
      <c r="B47" s="130" t="s">
        <v>84</v>
      </c>
      <c r="C47" s="131" t="s">
        <v>107</v>
      </c>
      <c r="D47" s="130" t="s">
        <v>110</v>
      </c>
      <c r="E47" s="130" t="s">
        <v>62</v>
      </c>
      <c r="F47" s="106" t="s">
        <v>85</v>
      </c>
      <c r="G47" s="90" t="s">
        <v>83</v>
      </c>
    </row>
    <row r="48" spans="1:7" x14ac:dyDescent="0.3">
      <c r="A48" s="118">
        <v>45</v>
      </c>
      <c r="B48" s="119">
        <v>1</v>
      </c>
      <c r="C48" s="120" t="s">
        <v>107</v>
      </c>
      <c r="D48" s="119" t="s">
        <v>110</v>
      </c>
      <c r="E48" s="119" t="s">
        <v>62</v>
      </c>
      <c r="F48" s="89" t="s">
        <v>59</v>
      </c>
      <c r="G48" s="90" t="s">
        <v>63</v>
      </c>
    </row>
    <row r="49" spans="1:7" x14ac:dyDescent="0.3">
      <c r="A49" s="121">
        <v>46</v>
      </c>
      <c r="B49" s="122">
        <v>2</v>
      </c>
      <c r="C49" s="95" t="s">
        <v>111</v>
      </c>
      <c r="D49" s="122" t="s">
        <v>110</v>
      </c>
      <c r="E49" s="122" t="s">
        <v>62</v>
      </c>
      <c r="F49" s="99" t="s">
        <v>68</v>
      </c>
      <c r="G49" s="102" t="s">
        <v>70</v>
      </c>
    </row>
    <row r="50" spans="1:7" x14ac:dyDescent="0.3">
      <c r="A50" s="123">
        <v>47</v>
      </c>
      <c r="B50" s="124">
        <v>3</v>
      </c>
      <c r="C50" s="125" t="s">
        <v>111</v>
      </c>
      <c r="D50" s="124" t="s">
        <v>110</v>
      </c>
      <c r="E50" s="124" t="s">
        <v>62</v>
      </c>
      <c r="F50" s="101" t="s">
        <v>74</v>
      </c>
      <c r="G50" s="109" t="s">
        <v>76</v>
      </c>
    </row>
    <row r="51" spans="1:7" ht="13.5" thickBot="1" x14ac:dyDescent="0.35">
      <c r="A51" s="225">
        <v>48</v>
      </c>
      <c r="B51" s="226">
        <v>4</v>
      </c>
      <c r="C51" s="227" t="s">
        <v>107</v>
      </c>
      <c r="D51" s="226" t="s">
        <v>110</v>
      </c>
      <c r="E51" s="226" t="s">
        <v>62</v>
      </c>
      <c r="F51" s="228" t="s">
        <v>79</v>
      </c>
      <c r="G51" s="229" t="s">
        <v>80</v>
      </c>
    </row>
  </sheetData>
  <autoFilter ref="A3:G51" xr:uid="{2421B9B0-49B8-4711-B1F4-8F347264DA3A}"/>
  <mergeCells count="1">
    <mergeCell ref="A1:G1"/>
  </mergeCells>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Approved Div Splits</vt:lpstr>
      <vt:lpstr>Running Order_Black_White</vt:lpstr>
      <vt:lpstr>Running Order_Colour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Norwest Flyball</dc:creator>
  <cp:lastModifiedBy>Norwest Flyball</cp:lastModifiedBy>
  <cp:lastPrinted>2024-03-13T10:23:02Z</cp:lastPrinted>
  <dcterms:created xsi:type="dcterms:W3CDTF">2024-03-13T08:07:58Z</dcterms:created>
  <dcterms:modified xsi:type="dcterms:W3CDTF">2024-03-13T10:23:04Z</dcterms:modified>
</cp:coreProperties>
</file>