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AF1160_20th Birthday Bash 2024_22.09.2024\"/>
    </mc:Choice>
  </mc:AlternateContent>
  <xr:revisionPtr revIDLastSave="0" documentId="13_ncr:1_{6380EAA2-B713-4FA6-90AC-E79722D12F02}" xr6:coauthVersionLast="47" xr6:coauthVersionMax="47" xr10:uidLastSave="{00000000-0000-0000-0000-000000000000}"/>
  <bookViews>
    <workbookView xWindow="-110" yWindow="-110" windowWidth="19420" windowHeight="10300" xr2:uid="{32C02BF0-5D9C-40AC-AE7A-1C1D071149E4}"/>
  </bookViews>
  <sheets>
    <sheet name="Approved Div. Split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R18" i="1"/>
  <c r="L18" i="1"/>
  <c r="S17" i="1"/>
  <c r="R17" i="1"/>
  <c r="L17" i="1"/>
  <c r="S16" i="1"/>
  <c r="R16" i="1"/>
  <c r="L16" i="1"/>
  <c r="S13" i="1"/>
  <c r="R13" i="1"/>
  <c r="L13" i="1"/>
  <c r="S12" i="1"/>
  <c r="R12" i="1"/>
  <c r="L12" i="1"/>
  <c r="S11" i="1"/>
  <c r="R11" i="1"/>
  <c r="L11" i="1"/>
  <c r="S10" i="1"/>
  <c r="R10" i="1"/>
  <c r="L10" i="1"/>
  <c r="S9" i="1"/>
  <c r="R9" i="1"/>
  <c r="L9" i="1"/>
  <c r="S8" i="1"/>
  <c r="R8" i="1"/>
  <c r="L8" i="1"/>
  <c r="S7" i="1"/>
  <c r="R7" i="1"/>
  <c r="L7" i="1"/>
</calcChain>
</file>

<file path=xl/sharedStrings.xml><?xml version="1.0" encoding="utf-8"?>
<sst xmlns="http://schemas.openxmlformats.org/spreadsheetml/2006/main" count="134" uniqueCount="62">
  <si>
    <t>CLUB</t>
  </si>
  <si>
    <t>TEAM NAME</t>
  </si>
  <si>
    <t>Norwest Flyball Club Inc</t>
  </si>
  <si>
    <t>Norwest Thunderdogs 1</t>
  </si>
  <si>
    <t>Unleashed</t>
  </si>
  <si>
    <t>Unleashed Power</t>
  </si>
  <si>
    <t>Norwest Thunderdogs 3</t>
  </si>
  <si>
    <t>South Coast Tsunami Flyball</t>
  </si>
  <si>
    <t>Tidal Wave</t>
  </si>
  <si>
    <t>Unleashed Drive</t>
  </si>
  <si>
    <t>Sydney Scallywags Flyball Inc</t>
  </si>
  <si>
    <t>Scallywag Scoundrels</t>
  </si>
  <si>
    <t>Norwest Thunderdogs 4</t>
  </si>
  <si>
    <t>Maximum Velocity</t>
  </si>
  <si>
    <t>Maximum Insanity</t>
  </si>
  <si>
    <t>Southern Cross Flyball Club</t>
  </si>
  <si>
    <t>Pulsars</t>
  </si>
  <si>
    <t>Unleashed Speed</t>
  </si>
  <si>
    <t>Sydneysiders</t>
  </si>
  <si>
    <t>Norwest Thunderdogs 5</t>
  </si>
  <si>
    <t>St George Flyball Club</t>
  </si>
  <si>
    <t>Ballistics</t>
  </si>
  <si>
    <t>Wollongong Wonder Woofs Flyball Inc</t>
  </si>
  <si>
    <t>Wooftimus Prime</t>
  </si>
  <si>
    <t>Norwest Thunderdogs 8</t>
  </si>
  <si>
    <t>Munchkins</t>
  </si>
  <si>
    <t>Widdle Woofers</t>
  </si>
  <si>
    <t>OPEN</t>
  </si>
  <si>
    <t>Thunderdog Tsunami</t>
  </si>
  <si>
    <t>Thunderdog Tornado</t>
  </si>
  <si>
    <t>MAD Flyers</t>
  </si>
  <si>
    <t>Scallywag Terrors</t>
  </si>
  <si>
    <t>Crossfire - SthX</t>
  </si>
  <si>
    <t>Flyball Friends</t>
  </si>
  <si>
    <t>REGULAR / OPEN</t>
  </si>
  <si>
    <t>TEAM #</t>
  </si>
  <si>
    <t>TEAM SEED TIME</t>
  </si>
  <si>
    <t>TEAM GAP</t>
  </si>
  <si>
    <t>DIVISION</t>
  </si>
  <si>
    <t>WEB or DEC</t>
  </si>
  <si>
    <t>BREAK OUT</t>
  </si>
  <si>
    <t>REGULAR</t>
  </si>
  <si>
    <t>WEB</t>
  </si>
  <si>
    <t>DEC</t>
  </si>
  <si>
    <t>O1</t>
  </si>
  <si>
    <t>O2</t>
  </si>
  <si>
    <t>RACING FORMAT</t>
  </si>
  <si>
    <t>NUMBER OF TEAMS</t>
  </si>
  <si>
    <t>DIVISIONAL GAP</t>
  </si>
  <si>
    <t>DIVISIONAL SPREAD</t>
  </si>
  <si>
    <t xml:space="preserve">HANDICAP/ NON-HANDICAP </t>
  </si>
  <si>
    <t>RACE FORMAT</t>
  </si>
  <si>
    <t>NUMBER OF RR</t>
  </si>
  <si>
    <t>RACES PER TEAM</t>
  </si>
  <si>
    <t>RACES PER DIVISION</t>
  </si>
  <si>
    <t>HANDICAP</t>
  </si>
  <si>
    <t>Best of 5</t>
  </si>
  <si>
    <t>NON-HANDICAP</t>
  </si>
  <si>
    <t>Fixed 3-heat</t>
  </si>
  <si>
    <t>O3</t>
  </si>
  <si>
    <t>O4</t>
  </si>
  <si>
    <t>O5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</si>
</sst>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12" xfId="0" applyFill="1" applyBorder="1" applyAlignment="1" applyProtection="1">
      <alignment horizontal="center" vertical="center" wrapText="1"/>
      <protection locked="0"/>
    </xf>
    <xf numFmtId="0" fontId="0" fillId="8" borderId="5" xfId="0" applyFill="1" applyBorder="1" applyAlignment="1" applyProtection="1">
      <alignment horizontal="center" vertical="center" wrapText="1"/>
      <protection locked="0"/>
    </xf>
    <xf numFmtId="0" fontId="0" fillId="8" borderId="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2" xfId="0" applyFill="1" applyBorder="1" applyAlignment="1" applyProtection="1">
      <alignment horizontal="center" vertical="center"/>
      <protection locked="0"/>
    </xf>
    <xf numFmtId="0" fontId="0" fillId="10" borderId="5" xfId="0" applyFill="1" applyBorder="1" applyAlignment="1" applyProtection="1">
      <alignment horizontal="center" vertical="center"/>
      <protection locked="0"/>
    </xf>
    <xf numFmtId="0" fontId="0" fillId="10" borderId="5" xfId="0" applyFill="1" applyBorder="1" applyAlignment="1" applyProtection="1">
      <alignment horizontal="center" vertical="center" wrapText="1"/>
      <protection locked="0"/>
    </xf>
    <xf numFmtId="0" fontId="0" fillId="10" borderId="4" xfId="0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12" xfId="0" applyFill="1" applyBorder="1" applyAlignment="1" applyProtection="1">
      <alignment horizontal="center" vertical="center"/>
      <protection locked="0"/>
    </xf>
    <xf numFmtId="0" fontId="0" fillId="11" borderId="5" xfId="0" applyFill="1" applyBorder="1" applyAlignment="1" applyProtection="1">
      <alignment horizontal="center" vertical="center"/>
      <protection locked="0"/>
    </xf>
    <xf numFmtId="0" fontId="0" fillId="11" borderId="5" xfId="0" applyFill="1" applyBorder="1" applyAlignment="1" applyProtection="1">
      <alignment horizontal="center" vertical="center" wrapText="1"/>
      <protection locked="0"/>
    </xf>
    <xf numFmtId="0" fontId="0" fillId="11" borderId="4" xfId="0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5" xfId="0" applyFill="1" applyBorder="1" applyAlignment="1" applyProtection="1">
      <alignment horizontal="center" vertical="center"/>
      <protection locked="0"/>
    </xf>
    <xf numFmtId="0" fontId="0" fillId="12" borderId="5" xfId="0" applyFill="1" applyBorder="1" applyAlignment="1" applyProtection="1">
      <alignment horizontal="center" vertical="center" wrapText="1"/>
      <protection locked="0"/>
    </xf>
    <xf numFmtId="0" fontId="1" fillId="13" borderId="5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5" xfId="0" applyFill="1" applyBorder="1" applyAlignment="1" applyProtection="1">
      <alignment horizontal="center" vertical="center"/>
      <protection locked="0"/>
    </xf>
    <xf numFmtId="0" fontId="0" fillId="13" borderId="5" xfId="0" applyFill="1" applyBorder="1" applyAlignment="1" applyProtection="1">
      <alignment horizontal="center" vertical="center" wrapText="1"/>
      <protection locked="0"/>
    </xf>
    <xf numFmtId="0" fontId="1" fillId="14" borderId="5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5" xfId="0" applyFill="1" applyBorder="1" applyAlignment="1" applyProtection="1">
      <alignment horizontal="center" vertical="center"/>
      <protection locked="0"/>
    </xf>
    <xf numFmtId="0" fontId="0" fillId="14" borderId="5" xfId="0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12" xfId="0" applyFill="1" applyBorder="1" applyAlignment="1" applyProtection="1">
      <alignment horizontal="center" vertical="center"/>
      <protection locked="0"/>
    </xf>
    <xf numFmtId="0" fontId="0" fillId="15" borderId="5" xfId="0" applyFill="1" applyBorder="1" applyAlignment="1" applyProtection="1">
      <alignment horizontal="center" vertical="center"/>
      <protection locked="0"/>
    </xf>
    <xf numFmtId="0" fontId="0" fillId="15" borderId="5" xfId="0" applyFill="1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16" borderId="12" xfId="0" applyFont="1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16" borderId="12" xfId="0" applyFill="1" applyBorder="1" applyAlignment="1" applyProtection="1">
      <alignment horizontal="center" vertical="center"/>
      <protection locked="0"/>
    </xf>
    <xf numFmtId="0" fontId="0" fillId="16" borderId="5" xfId="0" applyFill="1" applyBorder="1" applyAlignment="1" applyProtection="1">
      <alignment horizontal="center" vertical="center"/>
      <protection locked="0"/>
    </xf>
    <xf numFmtId="0" fontId="0" fillId="16" borderId="5" xfId="0" applyFill="1" applyBorder="1" applyAlignment="1" applyProtection="1">
      <alignment horizontal="center" vertical="center" wrapText="1"/>
      <protection locked="0"/>
    </xf>
    <xf numFmtId="0" fontId="0" fillId="16" borderId="4" xfId="0" applyFill="1" applyBorder="1" applyAlignment="1">
      <alignment horizontal="center" vertical="center"/>
    </xf>
    <xf numFmtId="0" fontId="1" fillId="17" borderId="16" xfId="0" applyFont="1" applyFill="1" applyBorder="1" applyAlignment="1">
      <alignment horizontal="center" vertical="center"/>
    </xf>
    <xf numFmtId="0" fontId="1" fillId="17" borderId="17" xfId="0" applyFont="1" applyFill="1" applyBorder="1" applyAlignment="1">
      <alignment horizontal="center" vertical="center"/>
    </xf>
    <xf numFmtId="0" fontId="0" fillId="17" borderId="17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0" fillId="17" borderId="17" xfId="0" applyFill="1" applyBorder="1" applyAlignment="1" applyProtection="1">
      <alignment horizontal="center" vertical="center"/>
      <protection locked="0"/>
    </xf>
    <xf numFmtId="0" fontId="0" fillId="17" borderId="13" xfId="0" applyFill="1" applyBorder="1" applyAlignment="1" applyProtection="1">
      <alignment horizontal="center" vertical="center"/>
      <protection locked="0"/>
    </xf>
    <xf numFmtId="0" fontId="0" fillId="17" borderId="13" xfId="0" applyFill="1" applyBorder="1" applyAlignment="1" applyProtection="1">
      <alignment horizontal="center" vertical="center" wrapText="1"/>
      <protection locked="0"/>
    </xf>
    <xf numFmtId="0" fontId="0" fillId="17" borderId="18" xfId="0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165" fontId="1" fillId="2" borderId="22" xfId="0" applyNumberFormat="1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1"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E279-81B5-413A-AC35-DDFE62D2D355}">
  <dimension ref="A1:S24"/>
  <sheetViews>
    <sheetView tabSelected="1" zoomScale="76" zoomScaleNormal="76" workbookViewId="0">
      <selection activeCell="O23" sqref="O23"/>
    </sheetView>
  </sheetViews>
  <sheetFormatPr defaultRowHeight="14.5" x14ac:dyDescent="0.35"/>
  <cols>
    <col min="1" max="1" width="32.6328125" bestFit="1" customWidth="1"/>
    <col min="2" max="2" width="20.6328125" customWidth="1"/>
    <col min="3" max="3" width="15.54296875" bestFit="1" customWidth="1"/>
    <col min="4" max="4" width="6.90625" bestFit="1" customWidth="1"/>
    <col min="5" max="5" width="18.453125" customWidth="1"/>
    <col min="6" max="6" width="9.453125" bestFit="1" customWidth="1"/>
    <col min="7" max="7" width="8.90625" bestFit="1" customWidth="1"/>
    <col min="8" max="8" width="11.08984375" bestFit="1" customWidth="1"/>
    <col min="9" max="9" width="10.81640625" customWidth="1"/>
    <col min="10" max="10" width="5.6328125" customWidth="1"/>
    <col min="11" max="11" width="8.90625" bestFit="1" customWidth="1"/>
    <col min="12" max="12" width="12.6328125" customWidth="1"/>
    <col min="13" max="13" width="11" bestFit="1" customWidth="1"/>
    <col min="14" max="14" width="13.81640625" customWidth="1"/>
    <col min="15" max="15" width="14.81640625" bestFit="1" customWidth="1"/>
    <col min="16" max="16" width="8.08984375" bestFit="1" customWidth="1"/>
    <col min="17" max="17" width="8.453125" bestFit="1" customWidth="1"/>
    <col min="18" max="18" width="9.26953125" bestFit="1" customWidth="1"/>
    <col min="19" max="19" width="10.453125" bestFit="1" customWidth="1"/>
  </cols>
  <sheetData>
    <row r="1" spans="1:19" ht="16.5" thickBot="1" x14ac:dyDescent="0.4">
      <c r="A1" s="139" t="s">
        <v>0</v>
      </c>
      <c r="B1" s="139" t="s">
        <v>1</v>
      </c>
      <c r="C1" s="139" t="s">
        <v>34</v>
      </c>
      <c r="D1" s="140" t="s">
        <v>35</v>
      </c>
      <c r="E1" s="140" t="s">
        <v>36</v>
      </c>
      <c r="F1" s="140" t="s">
        <v>37</v>
      </c>
      <c r="G1" s="140" t="s">
        <v>38</v>
      </c>
      <c r="H1" s="140" t="s">
        <v>39</v>
      </c>
      <c r="I1" s="141" t="s">
        <v>40</v>
      </c>
      <c r="K1" s="129" t="s">
        <v>46</v>
      </c>
      <c r="L1" s="130"/>
      <c r="M1" s="130"/>
      <c r="N1" s="130"/>
      <c r="O1" s="130"/>
      <c r="P1" s="130"/>
      <c r="Q1" s="130"/>
      <c r="R1" s="130"/>
      <c r="S1" s="131"/>
    </row>
    <row r="2" spans="1:19" ht="29.5" thickBot="1" x14ac:dyDescent="0.4">
      <c r="A2" s="1" t="s">
        <v>2</v>
      </c>
      <c r="B2" s="1" t="s">
        <v>3</v>
      </c>
      <c r="C2" s="1" t="s">
        <v>41</v>
      </c>
      <c r="D2" s="2">
        <v>1</v>
      </c>
      <c r="E2" s="2">
        <v>16.352</v>
      </c>
      <c r="F2" s="2"/>
      <c r="G2" s="3">
        <v>1</v>
      </c>
      <c r="H2" s="2" t="s">
        <v>42</v>
      </c>
      <c r="I2" s="4">
        <v>15.852</v>
      </c>
      <c r="K2" s="24" t="s">
        <v>38</v>
      </c>
      <c r="L2" s="25" t="s">
        <v>47</v>
      </c>
      <c r="M2" s="25" t="s">
        <v>48</v>
      </c>
      <c r="N2" s="25" t="s">
        <v>49</v>
      </c>
      <c r="O2" s="25" t="s">
        <v>50</v>
      </c>
      <c r="P2" s="25" t="s">
        <v>51</v>
      </c>
      <c r="Q2" s="25" t="s">
        <v>52</v>
      </c>
      <c r="R2" s="25" t="s">
        <v>53</v>
      </c>
      <c r="S2" s="132" t="s">
        <v>54</v>
      </c>
    </row>
    <row r="3" spans="1:19" x14ac:dyDescent="0.35">
      <c r="A3" s="1" t="s">
        <v>4</v>
      </c>
      <c r="B3" s="1" t="s">
        <v>5</v>
      </c>
      <c r="C3" s="1" t="s">
        <v>41</v>
      </c>
      <c r="D3" s="5">
        <v>2</v>
      </c>
      <c r="E3" s="5">
        <v>17.277999999999999</v>
      </c>
      <c r="F3" s="5">
        <v>0.92599999999999838</v>
      </c>
      <c r="G3" s="3">
        <v>1</v>
      </c>
      <c r="H3" s="5" t="s">
        <v>42</v>
      </c>
      <c r="I3" s="4">
        <v>16.777999999999999</v>
      </c>
      <c r="K3" s="26">
        <v>1</v>
      </c>
      <c r="L3" s="27">
        <v>4</v>
      </c>
      <c r="M3" s="28"/>
      <c r="N3" s="29">
        <v>1.9909999999999997</v>
      </c>
      <c r="O3" s="30" t="s">
        <v>55</v>
      </c>
      <c r="P3" s="31" t="s">
        <v>56</v>
      </c>
      <c r="Q3" s="31">
        <v>2</v>
      </c>
      <c r="R3" s="32">
        <v>6</v>
      </c>
      <c r="S3" s="33">
        <v>12</v>
      </c>
    </row>
    <row r="4" spans="1:19" x14ac:dyDescent="0.35">
      <c r="A4" s="1" t="s">
        <v>2</v>
      </c>
      <c r="B4" s="1" t="s">
        <v>6</v>
      </c>
      <c r="C4" s="1" t="s">
        <v>41</v>
      </c>
      <c r="D4" s="5">
        <v>3</v>
      </c>
      <c r="E4" s="5">
        <v>18.14</v>
      </c>
      <c r="F4" s="5">
        <v>0.86200000000000188</v>
      </c>
      <c r="G4" s="3">
        <v>1</v>
      </c>
      <c r="H4" s="5" t="s">
        <v>42</v>
      </c>
      <c r="I4" s="4">
        <v>17.64</v>
      </c>
      <c r="K4" s="34">
        <v>2</v>
      </c>
      <c r="L4" s="35">
        <v>4</v>
      </c>
      <c r="M4" s="36">
        <v>0.60000000000000142</v>
      </c>
      <c r="N4" s="37">
        <v>0.7569999999999979</v>
      </c>
      <c r="O4" s="38" t="s">
        <v>57</v>
      </c>
      <c r="P4" s="7" t="s">
        <v>56</v>
      </c>
      <c r="Q4" s="7">
        <v>2</v>
      </c>
      <c r="R4" s="37">
        <v>6</v>
      </c>
      <c r="S4" s="39">
        <v>12</v>
      </c>
    </row>
    <row r="5" spans="1:19" x14ac:dyDescent="0.35">
      <c r="A5" s="1" t="s">
        <v>7</v>
      </c>
      <c r="B5" s="1" t="s">
        <v>8</v>
      </c>
      <c r="C5" s="1" t="s">
        <v>41</v>
      </c>
      <c r="D5" s="5">
        <v>4</v>
      </c>
      <c r="E5" s="5">
        <v>18.343</v>
      </c>
      <c r="F5" s="5">
        <v>0.2029999999999994</v>
      </c>
      <c r="G5" s="3">
        <v>1</v>
      </c>
      <c r="H5" s="5" t="s">
        <v>42</v>
      </c>
      <c r="I5" s="4">
        <v>17.843</v>
      </c>
      <c r="K5" s="40">
        <v>3</v>
      </c>
      <c r="L5" s="41">
        <v>4</v>
      </c>
      <c r="M5" s="42">
        <v>0.80000000000000071</v>
      </c>
      <c r="N5" s="43">
        <v>1.5</v>
      </c>
      <c r="O5" s="44" t="s">
        <v>55</v>
      </c>
      <c r="P5" s="11" t="s">
        <v>56</v>
      </c>
      <c r="Q5" s="11">
        <v>2</v>
      </c>
      <c r="R5" s="43">
        <v>6</v>
      </c>
      <c r="S5" s="45">
        <v>12</v>
      </c>
    </row>
    <row r="6" spans="1:19" ht="29" x14ac:dyDescent="0.35">
      <c r="A6" s="6" t="s">
        <v>4</v>
      </c>
      <c r="B6" s="6" t="s">
        <v>9</v>
      </c>
      <c r="C6" s="6" t="s">
        <v>41</v>
      </c>
      <c r="D6" s="7">
        <v>5</v>
      </c>
      <c r="E6" s="7">
        <v>18.943000000000001</v>
      </c>
      <c r="F6" s="7">
        <v>0.60000000000000142</v>
      </c>
      <c r="G6" s="8">
        <v>2</v>
      </c>
      <c r="H6" s="7" t="s">
        <v>42</v>
      </c>
      <c r="I6" s="9">
        <v>18.399999999999999</v>
      </c>
      <c r="K6" s="46">
        <v>4</v>
      </c>
      <c r="L6" s="47">
        <v>5</v>
      </c>
      <c r="M6" s="48">
        <v>1</v>
      </c>
      <c r="N6" s="49">
        <v>6.8249999999999993</v>
      </c>
      <c r="O6" s="50" t="s">
        <v>55</v>
      </c>
      <c r="P6" s="51" t="s">
        <v>58</v>
      </c>
      <c r="Q6" s="51">
        <v>2</v>
      </c>
      <c r="R6" s="52">
        <v>8</v>
      </c>
      <c r="S6" s="53">
        <v>20</v>
      </c>
    </row>
    <row r="7" spans="1:19" x14ac:dyDescent="0.35">
      <c r="A7" s="6" t="s">
        <v>10</v>
      </c>
      <c r="B7" s="6" t="s">
        <v>11</v>
      </c>
      <c r="C7" s="6" t="s">
        <v>41</v>
      </c>
      <c r="D7" s="7">
        <v>6</v>
      </c>
      <c r="E7" s="7">
        <v>19.297000000000001</v>
      </c>
      <c r="F7" s="7">
        <v>0.3539999999999992</v>
      </c>
      <c r="G7" s="8">
        <v>2</v>
      </c>
      <c r="H7" s="7" t="s">
        <v>42</v>
      </c>
      <c r="I7" s="9">
        <v>18.399999999999999</v>
      </c>
      <c r="K7" s="54">
        <v>5</v>
      </c>
      <c r="L7" s="55" t="str">
        <f t="shared" ref="L7:L18" si="0">IF(V7=0,"",V7)</f>
        <v/>
      </c>
      <c r="M7" s="56"/>
      <c r="N7" s="57"/>
      <c r="O7" s="58"/>
      <c r="P7" s="59"/>
      <c r="Q7" s="60"/>
      <c r="R7" s="57" t="str">
        <f t="shared" ref="R7:R18" si="1">IF(V7=0,"",Q7*(V7-1))</f>
        <v/>
      </c>
      <c r="S7" s="61" t="str">
        <f t="shared" ref="S7:S18" si="2">IF(V7=0,"",Q7*((V7-1)*(V7-1)+V7-1)/2)</f>
        <v/>
      </c>
    </row>
    <row r="8" spans="1:19" x14ac:dyDescent="0.35">
      <c r="A8" s="6" t="s">
        <v>2</v>
      </c>
      <c r="B8" s="6" t="s">
        <v>12</v>
      </c>
      <c r="C8" s="6" t="s">
        <v>41</v>
      </c>
      <c r="D8" s="7">
        <v>7</v>
      </c>
      <c r="E8" s="7">
        <v>19.565999999999999</v>
      </c>
      <c r="F8" s="7">
        <v>0.26899999999999835</v>
      </c>
      <c r="G8" s="8">
        <v>2</v>
      </c>
      <c r="H8" s="7" t="s">
        <v>42</v>
      </c>
      <c r="I8" s="9">
        <v>18.399999999999999</v>
      </c>
      <c r="K8" s="62">
        <v>6</v>
      </c>
      <c r="L8" s="63" t="str">
        <f t="shared" si="0"/>
        <v/>
      </c>
      <c r="M8" s="64"/>
      <c r="N8" s="65"/>
      <c r="O8" s="66"/>
      <c r="P8" s="67"/>
      <c r="Q8" s="68"/>
      <c r="R8" s="65" t="str">
        <f t="shared" si="1"/>
        <v/>
      </c>
      <c r="S8" s="69" t="str">
        <f t="shared" si="2"/>
        <v/>
      </c>
    </row>
    <row r="9" spans="1:19" x14ac:dyDescent="0.35">
      <c r="A9" s="6" t="s">
        <v>13</v>
      </c>
      <c r="B9" s="6" t="s">
        <v>14</v>
      </c>
      <c r="C9" s="6" t="s">
        <v>41</v>
      </c>
      <c r="D9" s="7">
        <v>8</v>
      </c>
      <c r="E9" s="7">
        <v>19.7</v>
      </c>
      <c r="F9" s="7">
        <v>0.13400000000000034</v>
      </c>
      <c r="G9" s="8">
        <v>2</v>
      </c>
      <c r="H9" s="7" t="s">
        <v>43</v>
      </c>
      <c r="I9" s="9">
        <v>19.2</v>
      </c>
      <c r="K9" s="70">
        <v>7</v>
      </c>
      <c r="L9" s="71" t="str">
        <f t="shared" si="0"/>
        <v/>
      </c>
      <c r="M9" s="72"/>
      <c r="N9" s="73"/>
      <c r="O9" s="74"/>
      <c r="P9" s="75"/>
      <c r="Q9" s="76"/>
      <c r="R9" s="73" t="str">
        <f t="shared" si="1"/>
        <v/>
      </c>
      <c r="S9" s="77" t="str">
        <f t="shared" si="2"/>
        <v/>
      </c>
    </row>
    <row r="10" spans="1:19" x14ac:dyDescent="0.35">
      <c r="A10" s="10" t="s">
        <v>15</v>
      </c>
      <c r="B10" s="10" t="s">
        <v>16</v>
      </c>
      <c r="C10" s="10" t="s">
        <v>41</v>
      </c>
      <c r="D10" s="11">
        <v>9</v>
      </c>
      <c r="E10" s="11">
        <v>20.5</v>
      </c>
      <c r="F10" s="11">
        <v>0.80000000000000071</v>
      </c>
      <c r="G10" s="12">
        <v>3</v>
      </c>
      <c r="H10" s="11" t="s">
        <v>43</v>
      </c>
      <c r="I10" s="13">
        <v>20</v>
      </c>
      <c r="K10" s="133">
        <v>8</v>
      </c>
      <c r="L10" s="78" t="str">
        <f t="shared" si="0"/>
        <v/>
      </c>
      <c r="M10" s="79"/>
      <c r="N10" s="79"/>
      <c r="O10" s="80"/>
      <c r="P10" s="80"/>
      <c r="Q10" s="81"/>
      <c r="R10" s="79" t="str">
        <f t="shared" si="1"/>
        <v/>
      </c>
      <c r="S10" s="134" t="str">
        <f t="shared" si="2"/>
        <v/>
      </c>
    </row>
    <row r="11" spans="1:19" x14ac:dyDescent="0.35">
      <c r="A11" s="10" t="s">
        <v>4</v>
      </c>
      <c r="B11" s="10" t="s">
        <v>17</v>
      </c>
      <c r="C11" s="10" t="s">
        <v>41</v>
      </c>
      <c r="D11" s="11">
        <v>10</v>
      </c>
      <c r="E11" s="11">
        <v>20.8</v>
      </c>
      <c r="F11" s="11">
        <v>0.30000000000000071</v>
      </c>
      <c r="G11" s="12">
        <v>3</v>
      </c>
      <c r="H11" s="11" t="s">
        <v>43</v>
      </c>
      <c r="I11" s="13">
        <v>20.3</v>
      </c>
      <c r="K11" s="135">
        <v>9</v>
      </c>
      <c r="L11" s="82" t="str">
        <f t="shared" si="0"/>
        <v/>
      </c>
      <c r="M11" s="83"/>
      <c r="N11" s="83"/>
      <c r="O11" s="84"/>
      <c r="P11" s="84"/>
      <c r="Q11" s="85"/>
      <c r="R11" s="83" t="str">
        <f t="shared" si="1"/>
        <v/>
      </c>
      <c r="S11" s="136" t="str">
        <f t="shared" si="2"/>
        <v/>
      </c>
    </row>
    <row r="12" spans="1:19" x14ac:dyDescent="0.35">
      <c r="A12" s="10" t="s">
        <v>18</v>
      </c>
      <c r="B12" s="10" t="s">
        <v>18</v>
      </c>
      <c r="C12" s="10" t="s">
        <v>41</v>
      </c>
      <c r="D12" s="11">
        <v>11</v>
      </c>
      <c r="E12" s="11">
        <v>21</v>
      </c>
      <c r="F12" s="11">
        <v>0.19999999999999929</v>
      </c>
      <c r="G12" s="12">
        <v>3</v>
      </c>
      <c r="H12" s="11" t="s">
        <v>43</v>
      </c>
      <c r="I12" s="13">
        <v>20.5</v>
      </c>
      <c r="K12" s="137">
        <v>10</v>
      </c>
      <c r="L12" s="86" t="str">
        <f t="shared" si="0"/>
        <v/>
      </c>
      <c r="M12" s="87"/>
      <c r="N12" s="87"/>
      <c r="O12" s="88"/>
      <c r="P12" s="88"/>
      <c r="Q12" s="89"/>
      <c r="R12" s="87" t="str">
        <f t="shared" si="1"/>
        <v/>
      </c>
      <c r="S12" s="138" t="str">
        <f t="shared" si="2"/>
        <v/>
      </c>
    </row>
    <row r="13" spans="1:19" x14ac:dyDescent="0.35">
      <c r="A13" s="10" t="s">
        <v>2</v>
      </c>
      <c r="B13" s="10" t="s">
        <v>19</v>
      </c>
      <c r="C13" s="10" t="s">
        <v>41</v>
      </c>
      <c r="D13" s="11">
        <v>12</v>
      </c>
      <c r="E13" s="11">
        <v>22</v>
      </c>
      <c r="F13" s="11">
        <v>1</v>
      </c>
      <c r="G13" s="12">
        <v>3</v>
      </c>
      <c r="H13" s="11" t="s">
        <v>43</v>
      </c>
      <c r="I13" s="13">
        <v>21.5</v>
      </c>
      <c r="K13" s="40">
        <v>11</v>
      </c>
      <c r="L13" s="90" t="str">
        <f t="shared" si="0"/>
        <v/>
      </c>
      <c r="M13" s="43"/>
      <c r="N13" s="43"/>
      <c r="O13" s="11"/>
      <c r="P13" s="11"/>
      <c r="Q13" s="91"/>
      <c r="R13" s="43" t="str">
        <f t="shared" si="1"/>
        <v/>
      </c>
      <c r="S13" s="45" t="str">
        <f t="shared" si="2"/>
        <v/>
      </c>
    </row>
    <row r="14" spans="1:19" x14ac:dyDescent="0.35">
      <c r="A14" s="14" t="s">
        <v>20</v>
      </c>
      <c r="B14" s="14" t="s">
        <v>21</v>
      </c>
      <c r="C14" s="14" t="s">
        <v>41</v>
      </c>
      <c r="D14" s="15">
        <v>13</v>
      </c>
      <c r="E14" s="15">
        <v>23</v>
      </c>
      <c r="F14" s="15">
        <v>1</v>
      </c>
      <c r="G14" s="16">
        <v>4</v>
      </c>
      <c r="H14" s="15" t="s">
        <v>43</v>
      </c>
      <c r="I14" s="17">
        <v>22.5</v>
      </c>
      <c r="K14" s="92" t="s">
        <v>44</v>
      </c>
      <c r="L14" s="93">
        <v>3</v>
      </c>
      <c r="M14" s="94"/>
      <c r="N14" s="95">
        <v>4.5</v>
      </c>
      <c r="O14" s="96" t="s">
        <v>55</v>
      </c>
      <c r="P14" s="97" t="s">
        <v>56</v>
      </c>
      <c r="Q14" s="97">
        <v>3</v>
      </c>
      <c r="R14" s="95">
        <v>6</v>
      </c>
      <c r="S14" s="98">
        <v>9</v>
      </c>
    </row>
    <row r="15" spans="1:19" x14ac:dyDescent="0.35">
      <c r="A15" s="14" t="s">
        <v>22</v>
      </c>
      <c r="B15" s="14" t="s">
        <v>23</v>
      </c>
      <c r="C15" s="14" t="s">
        <v>41</v>
      </c>
      <c r="D15" s="15">
        <v>14</v>
      </c>
      <c r="E15" s="15">
        <v>23.140999999999998</v>
      </c>
      <c r="F15" s="15">
        <v>0.14099999999999824</v>
      </c>
      <c r="G15" s="16">
        <v>4</v>
      </c>
      <c r="H15" s="15" t="s">
        <v>42</v>
      </c>
      <c r="I15" s="17">
        <v>22.6</v>
      </c>
      <c r="K15" s="99" t="s">
        <v>45</v>
      </c>
      <c r="L15" s="100">
        <v>3</v>
      </c>
      <c r="M15" s="101">
        <v>2.5999999999999979</v>
      </c>
      <c r="N15" s="102">
        <v>2.3000000000000007</v>
      </c>
      <c r="O15" s="103" t="s">
        <v>55</v>
      </c>
      <c r="P15" s="22" t="s">
        <v>56</v>
      </c>
      <c r="Q15" s="22">
        <v>3</v>
      </c>
      <c r="R15" s="102">
        <v>6</v>
      </c>
      <c r="S15" s="104">
        <v>9</v>
      </c>
    </row>
    <row r="16" spans="1:19" x14ac:dyDescent="0.35">
      <c r="A16" s="14" t="s">
        <v>2</v>
      </c>
      <c r="B16" s="14" t="s">
        <v>24</v>
      </c>
      <c r="C16" s="14" t="s">
        <v>41</v>
      </c>
      <c r="D16" s="15">
        <v>15</v>
      </c>
      <c r="E16" s="15">
        <v>23.5</v>
      </c>
      <c r="F16" s="15">
        <v>0.35900000000000176</v>
      </c>
      <c r="G16" s="16">
        <v>4</v>
      </c>
      <c r="H16" s="15" t="s">
        <v>43</v>
      </c>
      <c r="I16" s="17">
        <v>23</v>
      </c>
      <c r="K16" s="105" t="s">
        <v>59</v>
      </c>
      <c r="L16" s="106" t="str">
        <f t="shared" si="0"/>
        <v/>
      </c>
      <c r="M16" s="107"/>
      <c r="N16" s="108"/>
      <c r="O16" s="109"/>
      <c r="P16" s="110"/>
      <c r="Q16" s="111"/>
      <c r="R16" s="108" t="str">
        <f t="shared" si="1"/>
        <v/>
      </c>
      <c r="S16" s="112" t="str">
        <f t="shared" si="2"/>
        <v/>
      </c>
    </row>
    <row r="17" spans="1:19" x14ac:dyDescent="0.35">
      <c r="A17" s="14" t="s">
        <v>18</v>
      </c>
      <c r="B17" s="14" t="s">
        <v>25</v>
      </c>
      <c r="C17" s="14" t="s">
        <v>41</v>
      </c>
      <c r="D17" s="15">
        <v>16</v>
      </c>
      <c r="E17" s="15">
        <v>26.5</v>
      </c>
      <c r="F17" s="15">
        <v>3</v>
      </c>
      <c r="G17" s="16">
        <v>4</v>
      </c>
      <c r="H17" s="15" t="s">
        <v>43</v>
      </c>
      <c r="I17" s="17">
        <v>26</v>
      </c>
      <c r="K17" s="113" t="s">
        <v>60</v>
      </c>
      <c r="L17" s="114" t="str">
        <f t="shared" si="0"/>
        <v/>
      </c>
      <c r="M17" s="115"/>
      <c r="N17" s="116"/>
      <c r="O17" s="117"/>
      <c r="P17" s="118"/>
      <c r="Q17" s="119"/>
      <c r="R17" s="116" t="str">
        <f t="shared" si="1"/>
        <v/>
      </c>
      <c r="S17" s="120" t="str">
        <f t="shared" si="2"/>
        <v/>
      </c>
    </row>
    <row r="18" spans="1:19" ht="15" thickBot="1" x14ac:dyDescent="0.4">
      <c r="A18" s="14" t="s">
        <v>22</v>
      </c>
      <c r="B18" s="14" t="s">
        <v>26</v>
      </c>
      <c r="C18" s="14" t="s">
        <v>41</v>
      </c>
      <c r="D18" s="15">
        <v>17</v>
      </c>
      <c r="E18" s="15">
        <v>29.824999999999999</v>
      </c>
      <c r="F18" s="15">
        <v>3.3249999999999993</v>
      </c>
      <c r="G18" s="16">
        <v>4</v>
      </c>
      <c r="H18" s="15" t="s">
        <v>42</v>
      </c>
      <c r="I18" s="17">
        <v>29.3</v>
      </c>
      <c r="K18" s="121" t="s">
        <v>61</v>
      </c>
      <c r="L18" s="122" t="str">
        <f t="shared" si="0"/>
        <v/>
      </c>
      <c r="M18" s="123"/>
      <c r="N18" s="124"/>
      <c r="O18" s="125"/>
      <c r="P18" s="126"/>
      <c r="Q18" s="127"/>
      <c r="R18" s="124" t="str">
        <f t="shared" si="1"/>
        <v/>
      </c>
      <c r="S18" s="128" t="str">
        <f t="shared" si="2"/>
        <v/>
      </c>
    </row>
    <row r="19" spans="1:19" x14ac:dyDescent="0.35">
      <c r="A19" s="18" t="s">
        <v>27</v>
      </c>
      <c r="B19" s="18" t="s">
        <v>28</v>
      </c>
      <c r="C19" s="18" t="s">
        <v>27</v>
      </c>
      <c r="D19" s="19">
        <v>18</v>
      </c>
      <c r="E19" s="19">
        <v>17.100000000000001</v>
      </c>
      <c r="F19" s="19">
        <v>-12.724999999999998</v>
      </c>
      <c r="G19" s="18" t="s">
        <v>44</v>
      </c>
      <c r="H19" s="19" t="s">
        <v>43</v>
      </c>
      <c r="I19" s="20">
        <v>16.600000000000001</v>
      </c>
    </row>
    <row r="20" spans="1:19" x14ac:dyDescent="0.35">
      <c r="A20" s="18" t="s">
        <v>27</v>
      </c>
      <c r="B20" s="18" t="s">
        <v>29</v>
      </c>
      <c r="C20" s="18" t="s">
        <v>27</v>
      </c>
      <c r="D20" s="19">
        <v>19</v>
      </c>
      <c r="E20" s="19">
        <v>20.2</v>
      </c>
      <c r="F20" s="19">
        <v>3.0999999999999979</v>
      </c>
      <c r="G20" s="18" t="s">
        <v>44</v>
      </c>
      <c r="H20" s="19" t="s">
        <v>43</v>
      </c>
      <c r="I20" s="20">
        <v>19.7</v>
      </c>
    </row>
    <row r="21" spans="1:19" x14ac:dyDescent="0.35">
      <c r="A21" s="18" t="s">
        <v>27</v>
      </c>
      <c r="B21" s="18" t="s">
        <v>30</v>
      </c>
      <c r="C21" s="18" t="s">
        <v>27</v>
      </c>
      <c r="D21" s="19">
        <v>20</v>
      </c>
      <c r="E21" s="19">
        <v>21.6</v>
      </c>
      <c r="F21" s="19">
        <v>1.4000000000000021</v>
      </c>
      <c r="G21" s="18" t="s">
        <v>44</v>
      </c>
      <c r="H21" s="19" t="s">
        <v>43</v>
      </c>
      <c r="I21" s="20">
        <v>21.1</v>
      </c>
    </row>
    <row r="22" spans="1:19" x14ac:dyDescent="0.35">
      <c r="A22" s="21" t="s">
        <v>27</v>
      </c>
      <c r="B22" s="21" t="s">
        <v>31</v>
      </c>
      <c r="C22" s="21" t="s">
        <v>27</v>
      </c>
      <c r="D22" s="22">
        <v>21</v>
      </c>
      <c r="E22" s="22">
        <v>24.2</v>
      </c>
      <c r="F22" s="22">
        <v>2.5999999999999979</v>
      </c>
      <c r="G22" s="21" t="s">
        <v>45</v>
      </c>
      <c r="H22" s="22" t="s">
        <v>43</v>
      </c>
      <c r="I22" s="23">
        <v>23.7</v>
      </c>
    </row>
    <row r="23" spans="1:19" x14ac:dyDescent="0.35">
      <c r="A23" s="21" t="s">
        <v>27</v>
      </c>
      <c r="B23" s="21" t="s">
        <v>32</v>
      </c>
      <c r="C23" s="21" t="s">
        <v>27</v>
      </c>
      <c r="D23" s="22">
        <v>22</v>
      </c>
      <c r="E23" s="22">
        <v>26.5</v>
      </c>
      <c r="F23" s="22">
        <v>2.3000000000000007</v>
      </c>
      <c r="G23" s="21" t="s">
        <v>45</v>
      </c>
      <c r="H23" s="22" t="s">
        <v>43</v>
      </c>
      <c r="I23" s="23">
        <v>26</v>
      </c>
    </row>
    <row r="24" spans="1:19" ht="15" thickBot="1" x14ac:dyDescent="0.4">
      <c r="A24" s="142" t="s">
        <v>27</v>
      </c>
      <c r="B24" s="142" t="s">
        <v>33</v>
      </c>
      <c r="C24" s="142" t="s">
        <v>27</v>
      </c>
      <c r="D24" s="143">
        <v>23</v>
      </c>
      <c r="E24" s="143">
        <v>26.5</v>
      </c>
      <c r="F24" s="143">
        <v>0</v>
      </c>
      <c r="G24" s="142" t="s">
        <v>45</v>
      </c>
      <c r="H24" s="143" t="s">
        <v>43</v>
      </c>
      <c r="I24" s="144">
        <v>26</v>
      </c>
    </row>
  </sheetData>
  <mergeCells count="1">
    <mergeCell ref="K1:S1"/>
  </mergeCells>
  <conditionalFormatting sqref="A2:F24">
    <cfRule type="expression" dxfId="40" priority="1">
      <formula>$E2="O5"</formula>
    </cfRule>
    <cfRule type="expression" dxfId="39" priority="2">
      <formula>$E2="O4"</formula>
    </cfRule>
    <cfRule type="expression" dxfId="38" priority="3">
      <formula>$E2="O3"</formula>
    </cfRule>
    <cfRule type="expression" dxfId="37" priority="4">
      <formula>$E2="O2"</formula>
    </cfRule>
    <cfRule type="expression" dxfId="36" priority="5">
      <formula>$E2="O1"</formula>
    </cfRule>
    <cfRule type="expression" dxfId="35" priority="6">
      <formula>$E2=8</formula>
    </cfRule>
    <cfRule type="expression" dxfId="34" priority="7">
      <formula>$E2=7</formula>
    </cfRule>
    <cfRule type="expression" dxfId="33" priority="8">
      <formula>$E2=6</formula>
    </cfRule>
    <cfRule type="expression" dxfId="32" priority="9">
      <formula>$E2=5</formula>
    </cfRule>
    <cfRule type="expression" dxfId="31" priority="10">
      <formula>$E2=4</formula>
    </cfRule>
    <cfRule type="expression" dxfId="30" priority="11">
      <formula>$E2=3</formula>
    </cfRule>
    <cfRule type="expression" dxfId="29" priority="12">
      <formula>$E2=2</formula>
    </cfRule>
    <cfRule type="expression" dxfId="28" priority="13">
      <formula>$E2=1</formula>
    </cfRule>
    <cfRule type="cellIs" dxfId="27" priority="14" operator="equal">
      <formula>-1</formula>
    </cfRule>
  </conditionalFormatting>
  <conditionalFormatting sqref="G2:G24">
    <cfRule type="cellIs" dxfId="26" priority="42" operator="equal">
      <formula>"O5"</formula>
    </cfRule>
    <cfRule type="cellIs" dxfId="25" priority="43" operator="equal">
      <formula>"O4"</formula>
    </cfRule>
    <cfRule type="cellIs" dxfId="24" priority="44" operator="equal">
      <formula>"O3"</formula>
    </cfRule>
    <cfRule type="cellIs" dxfId="23" priority="45" operator="equal">
      <formula>"O2"</formula>
    </cfRule>
    <cfRule type="cellIs" dxfId="22" priority="46" operator="equal">
      <formula>"O1"</formula>
    </cfRule>
    <cfRule type="cellIs" dxfId="21" priority="47" operator="equal">
      <formula>8</formula>
    </cfRule>
    <cfRule type="cellIs" dxfId="20" priority="48" operator="equal">
      <formula>7</formula>
    </cfRule>
    <cfRule type="cellIs" dxfId="19" priority="49" operator="equal">
      <formula>6</formula>
    </cfRule>
    <cfRule type="cellIs" dxfId="18" priority="50" operator="equal">
      <formula>5</formula>
    </cfRule>
    <cfRule type="cellIs" dxfId="17" priority="51" operator="equal">
      <formula>4</formula>
    </cfRule>
    <cfRule type="cellIs" dxfId="16" priority="52" operator="equal">
      <formula>3</formula>
    </cfRule>
    <cfRule type="cellIs" dxfId="15" priority="53" operator="equal">
      <formula>2</formula>
    </cfRule>
    <cfRule type="cellIs" dxfId="14" priority="54" operator="equal">
      <formula>1</formula>
    </cfRule>
  </conditionalFormatting>
  <conditionalFormatting sqref="H2:I24">
    <cfRule type="expression" dxfId="13" priority="29">
      <formula>$E2="O5"</formula>
    </cfRule>
    <cfRule type="expression" dxfId="12" priority="30">
      <formula>$E2="O4"</formula>
    </cfRule>
    <cfRule type="expression" dxfId="11" priority="31">
      <formula>$E2="O3"</formula>
    </cfRule>
    <cfRule type="expression" dxfId="10" priority="32">
      <formula>$E2="O2"</formula>
    </cfRule>
    <cfRule type="expression" dxfId="9" priority="33">
      <formula>$E2="O1"</formula>
    </cfRule>
    <cfRule type="expression" dxfId="8" priority="34">
      <formula>$E2=8</formula>
    </cfRule>
    <cfRule type="expression" dxfId="7" priority="35">
      <formula>$E2=7</formula>
    </cfRule>
    <cfRule type="expression" dxfId="6" priority="36">
      <formula>$E2=6</formula>
    </cfRule>
    <cfRule type="expression" dxfId="5" priority="37">
      <formula>$E2=5</formula>
    </cfRule>
    <cfRule type="expression" dxfId="4" priority="38">
      <formula>$E2=4</formula>
    </cfRule>
    <cfRule type="expression" dxfId="3" priority="39">
      <formula>$E2=3</formula>
    </cfRule>
    <cfRule type="expression" dxfId="2" priority="40">
      <formula>$E2=2</formula>
    </cfRule>
    <cfRule type="expression" dxfId="1" priority="41">
      <formula>$E2=1</formula>
    </cfRule>
    <cfRule type="cellIs" dxfId="0" priority="55" operator="equal">
      <formula>-1</formula>
    </cfRule>
  </conditionalFormatting>
  <dataValidations count="3">
    <dataValidation type="list" allowBlank="1" showInputMessage="1" showErrorMessage="1" sqref="C2:C24" xr:uid="{640B8532-CA05-400A-8200-B5EAA1B8B98B}">
      <formula1>"REGULAR,OPEN"</formula1>
    </dataValidation>
    <dataValidation type="list" allowBlank="1" showInputMessage="1" showErrorMessage="1" sqref="P3:P18" xr:uid="{25C16760-03C5-435B-9511-2047AC8E6047}">
      <formula1>"Best of 5, Fixed 3-heat, Fixed 5-heat"</formula1>
    </dataValidation>
    <dataValidation type="list" allowBlank="1" showInputMessage="1" showErrorMessage="1" sqref="O3:O18" xr:uid="{379CE446-5C64-4512-8D55-7C04AD1FFF59}">
      <formula1>"HANDICAP,NON-HANDICAP"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Div. Split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Norwest Flyball</dc:creator>
  <cp:lastModifiedBy>Norwest Flyball</cp:lastModifiedBy>
  <dcterms:created xsi:type="dcterms:W3CDTF">2024-09-16T22:24:33Z</dcterms:created>
  <dcterms:modified xsi:type="dcterms:W3CDTF">2024-09-18T23:56:21Z</dcterms:modified>
</cp:coreProperties>
</file>